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thoma\OneDrive\Documents\Tom Migration\Bookie Bashing\70 Bookie Bashing Site - Sports\Bookie Bashing Folder\04 Daily File Folder\Horse Racing Work Chelenham 2025\Cheltenham Result clvs\"/>
    </mc:Choice>
  </mc:AlternateContent>
  <xr:revisionPtr revIDLastSave="0" documentId="13_ncr:1_{5E114240-22DA-4840-AF01-0EEA6A328649}" xr6:coauthVersionLast="47" xr6:coauthVersionMax="47" xr10:uidLastSave="{00000000-0000-0000-0000-000000000000}"/>
  <bookViews>
    <workbookView xWindow="-67320" yWindow="-120" windowWidth="29040" windowHeight="15720" xr2:uid="{00000000-000D-0000-FFFF-FFFF00000000}"/>
  </bookViews>
  <sheets>
    <sheet name="2025 Kelly Default" sheetId="3" r:id="rId1"/>
    <sheet name="2025 Unit Win Default" sheetId="2" r:id="rId2"/>
    <sheet name="Chart1" sheetId="4" r:id="rId3"/>
    <sheet name="Chart2" sheetId="5" r:id="rId4"/>
    <sheet name="Chart3" sheetId="6" r:id="rId5"/>
    <sheet name="Chart4" sheetId="7" r:id="rId6"/>
    <sheet name="Summary" sheetId="1" r:id="rId7"/>
  </sheets>
  <externalReferences>
    <externalReference r:id="rId8"/>
  </externalReferences>
  <definedNames>
    <definedName name="_xlnm._FilterDatabase" localSheetId="0" hidden="1">'2025 Kelly Default'!$B$1:$G$217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7" i="3" l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I5" i="1"/>
  <c r="AI4" i="1"/>
  <c r="AI3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H2" i="1"/>
  <c r="AI2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U2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  <c r="AG6" i="1"/>
  <c r="AG5" i="1"/>
  <c r="AG4" i="1"/>
  <c r="AG3" i="1"/>
  <c r="AG2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AC4" i="1"/>
  <c r="AC3" i="1"/>
  <c r="AC2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AB3" i="1"/>
  <c r="AB2" i="1"/>
  <c r="AB31" i="1" s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/>
  <c r="AA3" i="1"/>
  <c r="AA2" i="1"/>
  <c r="T2" i="3"/>
  <c r="S29" i="1"/>
  <c r="R29" i="1"/>
  <c r="S28" i="1"/>
  <c r="R28" i="1"/>
  <c r="S27" i="1"/>
  <c r="R27" i="1"/>
  <c r="S26" i="1"/>
  <c r="R26" i="1"/>
  <c r="S25" i="1"/>
  <c r="R25" i="1"/>
  <c r="S24" i="1"/>
  <c r="R24" i="1"/>
  <c r="S23" i="1"/>
  <c r="R23" i="1"/>
  <c r="S22" i="1"/>
  <c r="R22" i="1"/>
  <c r="S21" i="1"/>
  <c r="R21" i="1"/>
  <c r="S20" i="1"/>
  <c r="R20" i="1"/>
  <c r="S19" i="1"/>
  <c r="R19" i="1"/>
  <c r="S18" i="1"/>
  <c r="R18" i="1"/>
  <c r="S17" i="1"/>
  <c r="R17" i="1"/>
  <c r="S16" i="1"/>
  <c r="R16" i="1"/>
  <c r="S15" i="1"/>
  <c r="R15" i="1"/>
  <c r="S14" i="1"/>
  <c r="R14" i="1"/>
  <c r="S13" i="1"/>
  <c r="R13" i="1"/>
  <c r="S12" i="1"/>
  <c r="R12" i="1"/>
  <c r="S11" i="1"/>
  <c r="R11" i="1"/>
  <c r="S10" i="1"/>
  <c r="R10" i="1"/>
  <c r="S9" i="1"/>
  <c r="R9" i="1"/>
  <c r="S8" i="1"/>
  <c r="R8" i="1"/>
  <c r="S7" i="1"/>
  <c r="R7" i="1"/>
  <c r="S6" i="1"/>
  <c r="R6" i="1"/>
  <c r="S5" i="1"/>
  <c r="R5" i="1"/>
  <c r="S4" i="1"/>
  <c r="R4" i="1"/>
  <c r="S3" i="1"/>
  <c r="R3" i="1"/>
  <c r="S2" i="1"/>
  <c r="R2" i="1"/>
  <c r="Q28" i="1"/>
  <c r="Q29" i="1"/>
  <c r="Q27" i="1"/>
  <c r="Q26" i="1"/>
  <c r="Q25" i="1"/>
  <c r="Q24" i="1"/>
  <c r="Q23" i="1"/>
  <c r="Q20" i="1"/>
  <c r="Q22" i="1"/>
  <c r="Q21" i="1"/>
  <c r="Q19" i="1"/>
  <c r="Q18" i="1"/>
  <c r="Q17" i="1"/>
  <c r="Q16" i="1"/>
  <c r="Q10" i="1"/>
  <c r="Q15" i="1"/>
  <c r="Q14" i="1"/>
  <c r="Q13" i="1"/>
  <c r="Q12" i="1"/>
  <c r="Q11" i="1"/>
  <c r="Q9" i="1"/>
  <c r="Q6" i="1"/>
  <c r="Q3" i="1"/>
  <c r="Q2" i="1"/>
  <c r="Q8" i="1"/>
  <c r="Q7" i="1"/>
  <c r="Q5" i="1"/>
  <c r="Q4" i="1"/>
  <c r="H5" i="1"/>
  <c r="G5" i="1"/>
  <c r="H4" i="1"/>
  <c r="G4" i="1"/>
  <c r="R31" i="1" l="1"/>
  <c r="AB32" i="1" s="1"/>
  <c r="I5" i="1"/>
  <c r="I4" i="1"/>
  <c r="T17" i="1" l="1"/>
  <c r="T25" i="1"/>
  <c r="T9" i="1"/>
  <c r="T23" i="1"/>
  <c r="T15" i="1"/>
  <c r="T7" i="1"/>
  <c r="T4" i="1"/>
  <c r="T19" i="1"/>
  <c r="T2" i="1"/>
  <c r="T12" i="1"/>
  <c r="T13" i="1"/>
  <c r="T10" i="1"/>
  <c r="T27" i="1"/>
  <c r="T8" i="1"/>
  <c r="T5" i="1"/>
  <c r="T6" i="1"/>
  <c r="T16" i="1"/>
  <c r="T21" i="1"/>
  <c r="T14" i="1"/>
  <c r="T11" i="1"/>
  <c r="T20" i="1"/>
  <c r="T29" i="1"/>
  <c r="T18" i="1"/>
  <c r="T26" i="1"/>
  <c r="T24" i="1"/>
  <c r="T3" i="1"/>
  <c r="T22" i="1"/>
  <c r="T28" i="1"/>
</calcChain>
</file>

<file path=xl/sharedStrings.xml><?xml version="1.0" encoding="utf-8"?>
<sst xmlns="http://schemas.openxmlformats.org/spreadsheetml/2006/main" count="2271" uniqueCount="286">
  <si>
    <t>Horse</t>
  </si>
  <si>
    <t>Event</t>
  </si>
  <si>
    <t>Race Time</t>
  </si>
  <si>
    <t>#Books</t>
  </si>
  <si>
    <t>Bookie Name</t>
  </si>
  <si>
    <t>Win Fair Odds</t>
  </si>
  <si>
    <t>Place Fair Odds</t>
  </si>
  <si>
    <t>Book Odds</t>
  </si>
  <si>
    <t>BFSP</t>
  </si>
  <si>
    <t>Terms</t>
  </si>
  <si>
    <t>Places</t>
  </si>
  <si>
    <t>EV</t>
  </si>
  <si>
    <t>Result</t>
  </si>
  <si>
    <t>Position</t>
  </si>
  <si>
    <t>Stake</t>
  </si>
  <si>
    <t>Profit</t>
  </si>
  <si>
    <t>Cumulative Profit</t>
  </si>
  <si>
    <t>Metric</t>
  </si>
  <si>
    <t>Happygolucky</t>
  </si>
  <si>
    <t>14:40 Cheltenham</t>
  </si>
  <si>
    <t>Paddy Power</t>
  </si>
  <si>
    <t>Place</t>
  </si>
  <si>
    <t>Default</t>
  </si>
  <si>
    <t>Trelawne</t>
  </si>
  <si>
    <t>Loss</t>
  </si>
  <si>
    <t>Richmond Lake</t>
  </si>
  <si>
    <t>Guard Your Dreams</t>
  </si>
  <si>
    <t>Frero Banbou</t>
  </si>
  <si>
    <t>Take No Chances</t>
  </si>
  <si>
    <t>15:20 Cheltenham</t>
  </si>
  <si>
    <t>Gala Marceau</t>
  </si>
  <si>
    <t>Puturhandstogether</t>
  </si>
  <si>
    <t>16:40 Cheltenham</t>
  </si>
  <si>
    <t>Win</t>
  </si>
  <si>
    <t>Liam Swagger</t>
  </si>
  <si>
    <t>Teriferma</t>
  </si>
  <si>
    <t>Wendrock</t>
  </si>
  <si>
    <t>Robbies Rock</t>
  </si>
  <si>
    <t>Solar Drive</t>
  </si>
  <si>
    <t>Kool One</t>
  </si>
  <si>
    <t>Static</t>
  </si>
  <si>
    <t>Mister Cessna</t>
  </si>
  <si>
    <t>Duffle Coat</t>
  </si>
  <si>
    <t>17:20 Cheltenham</t>
  </si>
  <si>
    <t>Jupiter Allen</t>
  </si>
  <si>
    <t>Romeo Coolio</t>
  </si>
  <si>
    <t>13:20 Cheltenham</t>
  </si>
  <si>
    <t>Skybet</t>
  </si>
  <si>
    <t>Salvator Mundi</t>
  </si>
  <si>
    <t>Karbau</t>
  </si>
  <si>
    <t>Karniquet</t>
  </si>
  <si>
    <t>Funiculi Funicula</t>
  </si>
  <si>
    <t>Sky Lord</t>
  </si>
  <si>
    <t>Only By Night</t>
  </si>
  <si>
    <t>14:00 Cheltenham</t>
  </si>
  <si>
    <t>The Changing Man</t>
  </si>
  <si>
    <t>Search For Glory</t>
  </si>
  <si>
    <t>Grandeur Dame</t>
  </si>
  <si>
    <t>Kala Conti</t>
  </si>
  <si>
    <t>Ladbrokes</t>
  </si>
  <si>
    <t>State Man</t>
  </si>
  <si>
    <t>16:00 Cheltenham</t>
  </si>
  <si>
    <t>Golden Ace</t>
  </si>
  <si>
    <t>Winter Fog</t>
  </si>
  <si>
    <t>Lavender Hill Mob</t>
  </si>
  <si>
    <t>William Munny</t>
  </si>
  <si>
    <t>William Hill</t>
  </si>
  <si>
    <t>Katate Dori</t>
  </si>
  <si>
    <t>Henrys Friend</t>
  </si>
  <si>
    <t>King Turgeon</t>
  </si>
  <si>
    <t>Victtorino</t>
  </si>
  <si>
    <t>Straw Fan Jack</t>
  </si>
  <si>
    <t>Jetara</t>
  </si>
  <si>
    <t>Total Look</t>
  </si>
  <si>
    <t>Now Is The Hour</t>
  </si>
  <si>
    <t>Gericault Roque</t>
  </si>
  <si>
    <t>Captain Cody</t>
  </si>
  <si>
    <t>Hasthing</t>
  </si>
  <si>
    <t>Malina Girl</t>
  </si>
  <si>
    <t>Betfred</t>
  </si>
  <si>
    <t>Sequestered</t>
  </si>
  <si>
    <t>Herakles Westwood</t>
  </si>
  <si>
    <t>In Dor</t>
  </si>
  <si>
    <t>Whistle Stop Tour</t>
  </si>
  <si>
    <t>Bet365</t>
  </si>
  <si>
    <t>Famous Bridge</t>
  </si>
  <si>
    <t>Stay Away Fay</t>
  </si>
  <si>
    <t>Dysart Enos</t>
  </si>
  <si>
    <t>Murcia</t>
  </si>
  <si>
    <t>Hot Fuss</t>
  </si>
  <si>
    <t>Sony Bill</t>
  </si>
  <si>
    <t>The Yellow Clay</t>
  </si>
  <si>
    <t>Al Gasparo</t>
  </si>
  <si>
    <t>Sandor Clegane</t>
  </si>
  <si>
    <t>Might I</t>
  </si>
  <si>
    <t>Minella Missile</t>
  </si>
  <si>
    <t>Staffordshire Knot</t>
  </si>
  <si>
    <t>King Alexander</t>
  </si>
  <si>
    <t>Galvin</t>
  </si>
  <si>
    <t>Busselton</t>
  </si>
  <si>
    <t>Vanillier</t>
  </si>
  <si>
    <t>Iwilldoit</t>
  </si>
  <si>
    <t>Gevrey</t>
  </si>
  <si>
    <t>Libberty Hunter</t>
  </si>
  <si>
    <t>Western Zephyr</t>
  </si>
  <si>
    <t>He Cant Dance</t>
  </si>
  <si>
    <t>Heads Up</t>
  </si>
  <si>
    <t>Shuttle Diplomacy</t>
  </si>
  <si>
    <t>Final Demand</t>
  </si>
  <si>
    <t>Sixmilebridge</t>
  </si>
  <si>
    <t>Kaid Dauthie</t>
  </si>
  <si>
    <t>Kappa Jy Pyke</t>
  </si>
  <si>
    <t>Supersundae</t>
  </si>
  <si>
    <t>Forty Coats</t>
  </si>
  <si>
    <t>Bunting</t>
  </si>
  <si>
    <t>Sa Fureur</t>
  </si>
  <si>
    <t>Beckett Rock</t>
  </si>
  <si>
    <t>Samui</t>
  </si>
  <si>
    <t>Ike Sport</t>
  </si>
  <si>
    <t>Chemical Energy</t>
  </si>
  <si>
    <t>Escaria Ten</t>
  </si>
  <si>
    <t>Marine Nationale</t>
  </si>
  <si>
    <t>So Scottish</t>
  </si>
  <si>
    <t>Midnight It Is</t>
  </si>
  <si>
    <t>General Medrano</t>
  </si>
  <si>
    <t>Jasko Des Dames</t>
  </si>
  <si>
    <t>Conyers Hill</t>
  </si>
  <si>
    <t>Fringill Dike</t>
  </si>
  <si>
    <t>I Started A Joke</t>
  </si>
  <si>
    <t>Dalston Lad</t>
  </si>
  <si>
    <t>Quai De Bourbon</t>
  </si>
  <si>
    <t>Found A Fifty</t>
  </si>
  <si>
    <t>Bambino Fever</t>
  </si>
  <si>
    <t>No Drama This End</t>
  </si>
  <si>
    <t>Solness</t>
  </si>
  <si>
    <t>Dancing City</t>
  </si>
  <si>
    <t>Better Days Ahead</t>
  </si>
  <si>
    <t>Stellar Story</t>
  </si>
  <si>
    <t>Lecky Watson</t>
  </si>
  <si>
    <t>Comfort Zone</t>
  </si>
  <si>
    <t>The Goffer</t>
  </si>
  <si>
    <t>French Dynamite</t>
  </si>
  <si>
    <t>Hollygrove Cha Cha</t>
  </si>
  <si>
    <t>Jane Eire</t>
  </si>
  <si>
    <t>Metkayina</t>
  </si>
  <si>
    <t>Lagertha</t>
  </si>
  <si>
    <t>Springwell Bay</t>
  </si>
  <si>
    <t>Pic Roc</t>
  </si>
  <si>
    <t>Moon Dorange</t>
  </si>
  <si>
    <t>Omoore Park</t>
  </si>
  <si>
    <t>The Other Mozzie</t>
  </si>
  <si>
    <t>Dee Capo</t>
  </si>
  <si>
    <t>Insurrection</t>
  </si>
  <si>
    <t>One Big Bang</t>
  </si>
  <si>
    <t>Patter Merchant</t>
  </si>
  <si>
    <t>Henri The Second</t>
  </si>
  <si>
    <t>Zain Nights</t>
  </si>
  <si>
    <t>Bugise Seagull</t>
  </si>
  <si>
    <t>Heart Wood</t>
  </si>
  <si>
    <t>Conflated</t>
  </si>
  <si>
    <t>Seddon</t>
  </si>
  <si>
    <t>La Malmason</t>
  </si>
  <si>
    <t>Demnat</t>
  </si>
  <si>
    <t>Yeah Man</t>
  </si>
  <si>
    <t>Cleatus Poolaw</t>
  </si>
  <si>
    <t>Pats Fancy</t>
  </si>
  <si>
    <t>Manothepeople</t>
  </si>
  <si>
    <t>Weveallbeencaught</t>
  </si>
  <si>
    <t>Grozni</t>
  </si>
  <si>
    <t>Fantastic Lady</t>
  </si>
  <si>
    <t>Diva Luna</t>
  </si>
  <si>
    <t>Whats Up Darling</t>
  </si>
  <si>
    <t>Shanbally Kid</t>
  </si>
  <si>
    <t>Will The Wise</t>
  </si>
  <si>
    <t>Lucky Lyreen</t>
  </si>
  <si>
    <t>Doddiethegreat</t>
  </si>
  <si>
    <t>Supreme Gift</t>
  </si>
  <si>
    <t>Rockys Diamond</t>
  </si>
  <si>
    <t>Nemean Lion</t>
  </si>
  <si>
    <t>Crambo</t>
  </si>
  <si>
    <t>Buddy One</t>
  </si>
  <si>
    <t>Wiseguy</t>
  </si>
  <si>
    <t>Answer To Kayf</t>
  </si>
  <si>
    <t>Super Survivor</t>
  </si>
  <si>
    <t>Protektorat</t>
  </si>
  <si>
    <t>Personal Ambition</t>
  </si>
  <si>
    <t>Johnnywho</t>
  </si>
  <si>
    <t>Asian Master</t>
  </si>
  <si>
    <t>Jeriko Du Reponet</t>
  </si>
  <si>
    <t>Maxi Mac Gold</t>
  </si>
  <si>
    <t>Il Ridoto</t>
  </si>
  <si>
    <t>Feet Of A Dancer</t>
  </si>
  <si>
    <t>Gowel Road</t>
  </si>
  <si>
    <t>Bob Olinger</t>
  </si>
  <si>
    <t>GA Law</t>
  </si>
  <si>
    <t>Lulamba</t>
  </si>
  <si>
    <t>Hello Neighbour</t>
  </si>
  <si>
    <t>Lady Vega Allen</t>
  </si>
  <si>
    <t>Too Bossy For Us</t>
  </si>
  <si>
    <t>Charlus</t>
  </si>
  <si>
    <t>Willy De Houelle</t>
  </si>
  <si>
    <t>Mclaurey</t>
  </si>
  <si>
    <t>Valgrand</t>
  </si>
  <si>
    <t>Ndaawi</t>
  </si>
  <si>
    <t>Irish Panther</t>
  </si>
  <si>
    <t>Cracking Rhapsody</t>
  </si>
  <si>
    <t>Our Champ</t>
  </si>
  <si>
    <t>Norman Fletcher</t>
  </si>
  <si>
    <t>Limerick Lace</t>
  </si>
  <si>
    <t>Wingmen</t>
  </si>
  <si>
    <t>Jax Junior</t>
  </si>
  <si>
    <t>Sounds Victorius</t>
  </si>
  <si>
    <t>First Confession</t>
  </si>
  <si>
    <t>Inothewayurthinkin</t>
  </si>
  <si>
    <t>Ahoy Senor</t>
  </si>
  <si>
    <t>Sainte Lucie</t>
  </si>
  <si>
    <t>Lark In The Mornin</t>
  </si>
  <si>
    <t>Pinot Gris</t>
  </si>
  <si>
    <t>Daddy Long Legs</t>
  </si>
  <si>
    <t>Fils Doudairies</t>
  </si>
  <si>
    <t>Spirit Daunou</t>
  </si>
  <si>
    <t>Royale Margaux</t>
  </si>
  <si>
    <t>Jasmin De Vaux</t>
  </si>
  <si>
    <t>Wendigo</t>
  </si>
  <si>
    <t>Act Of Authority</t>
  </si>
  <si>
    <t>Tounsivator</t>
  </si>
  <si>
    <t>Stormbreaker</t>
  </si>
  <si>
    <t>Punctuation</t>
  </si>
  <si>
    <t>Harsh</t>
  </si>
  <si>
    <t>Absurde</t>
  </si>
  <si>
    <t>Bardenstown Lad</t>
  </si>
  <si>
    <t>Angels Breath</t>
  </si>
  <si>
    <t>Plan Of Attack</t>
  </si>
  <si>
    <t>Django</t>
  </si>
  <si>
    <t>Go On Chez</t>
  </si>
  <si>
    <t>Nurse Susan</t>
  </si>
  <si>
    <t>Kargese</t>
  </si>
  <si>
    <t>Yellow Car</t>
  </si>
  <si>
    <t>Jigs Forge</t>
  </si>
  <si>
    <t>Havent Time</t>
  </si>
  <si>
    <t>West Of Carrig</t>
  </si>
  <si>
    <t>Karafon</t>
  </si>
  <si>
    <t>Wodhooh</t>
  </si>
  <si>
    <t>Minella Sixo</t>
  </si>
  <si>
    <t>East India Express</t>
  </si>
  <si>
    <t>The Enabler</t>
  </si>
  <si>
    <t>Electric Mason</t>
  </si>
  <si>
    <t>Mordor</t>
  </si>
  <si>
    <t>Flash Collonges</t>
  </si>
  <si>
    <t>Uncle Bert</t>
  </si>
  <si>
    <t>Wilde About Oscar</t>
  </si>
  <si>
    <t>Kelly</t>
  </si>
  <si>
    <t>Unit Win</t>
  </si>
  <si>
    <t>p/l</t>
  </si>
  <si>
    <t>+EV Horses</t>
  </si>
  <si>
    <t>TUE 1440</t>
  </si>
  <si>
    <t>TUE 1520</t>
  </si>
  <si>
    <t>TUE 1320</t>
  </si>
  <si>
    <t>TUE 1400</t>
  </si>
  <si>
    <t>TUE 1600</t>
  </si>
  <si>
    <t>TUE 1640</t>
  </si>
  <si>
    <t>TUE 1720</t>
  </si>
  <si>
    <t>WED 1320</t>
  </si>
  <si>
    <t>WED 1400</t>
  </si>
  <si>
    <t>WED 1440</t>
  </si>
  <si>
    <t>WED 1520</t>
  </si>
  <si>
    <t>WED 1600</t>
  </si>
  <si>
    <t>WED 1640</t>
  </si>
  <si>
    <t>WED 1720</t>
  </si>
  <si>
    <t>THU 1320</t>
  </si>
  <si>
    <t>THU 1400</t>
  </si>
  <si>
    <t>THU 1440</t>
  </si>
  <si>
    <t>THU 1520</t>
  </si>
  <si>
    <t>THU 1600</t>
  </si>
  <si>
    <t>THU 1640</t>
  </si>
  <si>
    <t>THU 1720</t>
  </si>
  <si>
    <t>FRI 1320</t>
  </si>
  <si>
    <t>FRI 1400</t>
  </si>
  <si>
    <t>FRI 1440</t>
  </si>
  <si>
    <t>FRI 1520</t>
  </si>
  <si>
    <t>FRI 1600</t>
  </si>
  <si>
    <t>FRI 1640</t>
  </si>
  <si>
    <t>FRI 1720</t>
  </si>
  <si>
    <t>Adjustment</t>
  </si>
  <si>
    <t>Stake Adj</t>
  </si>
  <si>
    <t>p/l Adj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</si>
</sst>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2" fontId="0" fillId="0" borderId="0" xfId="0" applyNumberFormat="1"/>
    <xf numFmtId="16" fontId="0" fillId="0" borderId="0" xfId="0" applyNumberFormat="1"/>
    <xf numFmtId="10" fontId="0" fillId="0" borderId="0" xfId="0" applyNumberFormat="1"/>
    <xf numFmtId="0" fontId="0" fillId="0" borderId="0" xfId="0" quotePrefix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3.xml"/><Relationship Id="rId10" Type="http://schemas.openxmlformats.org/officeDocument/2006/relationships/styles" Target="styles.xml"/><Relationship Id="rId4" Type="http://schemas.openxmlformats.org/officeDocument/2006/relationships/chartsheet" Target="chartsheets/sheet2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lang="en-GB" sz="1400" b="1" i="0" u="none" strike="noStrike" kern="1200" cap="none" baseline="0">
                <a:solidFill>
                  <a:srgbClr val="33CCCC"/>
                </a:solidFill>
                <a:latin typeface="+mn-lt"/>
                <a:ea typeface="+mn-ea"/>
                <a:cs typeface="+mn-cs"/>
              </a:defRPr>
            </a:pPr>
            <a:r>
              <a:rPr lang="en-GB" sz="1600" b="1" i="0" u="none" strike="noStrike" kern="1200" cap="none" baseline="0">
                <a:solidFill>
                  <a:srgbClr val="33CCCC"/>
                </a:solidFill>
              </a:rPr>
              <a:t>Cheltenham Festival 2025: p/l by Staking Strategy</a:t>
            </a:r>
            <a:br>
              <a:rPr lang="en-GB" sz="1600" b="1" i="0" u="none" strike="noStrike" kern="1200" cap="none" baseline="0">
                <a:solidFill>
                  <a:srgbClr val="33CCCC"/>
                </a:solidFill>
              </a:rPr>
            </a:br>
            <a:r>
              <a:rPr lang="en-GB" sz="1400" b="1" i="0" u="none" strike="noStrike" kern="1200" cap="none" baseline="0">
                <a:solidFill>
                  <a:srgbClr val="33CCCC"/>
                </a:solidFill>
              </a:rPr>
              <a:t>All horses 12pm, 6 bookmakers, no duplicates</a:t>
            </a:r>
            <a:br>
              <a:rPr lang="en-GB" sz="1400" b="1" i="0" u="none" strike="noStrike" kern="1200" cap="none" baseline="0">
                <a:solidFill>
                  <a:srgbClr val="33CCCC"/>
                </a:solidFill>
              </a:rPr>
            </a:br>
            <a:r>
              <a:rPr lang="en-GB" sz="1400" b="1" i="0" u="none" strike="noStrike" kern="1200" cap="none" baseline="0">
                <a:solidFill>
                  <a:srgbClr val="33CCCC"/>
                </a:solidFill>
              </a:rPr>
              <a:t>216 +EV horses</a:t>
            </a:r>
          </a:p>
        </c:rich>
      </c:tx>
      <c:layout>
        <c:manualLayout>
          <c:xMode val="edge"/>
          <c:yMode val="edge"/>
          <c:x val="9.5285800571216794E-4"/>
          <c:y val="6.3592994155119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lang="en-GB" sz="1400" b="1" i="0" u="none" strike="noStrike" kern="1200" cap="none" baseline="0">
              <a:solidFill>
                <a:srgbClr val="33CCCC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00FFFF"/>
            </a:solidFill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  <a:sp3d contourW="9525">
              <a:contourClr>
                <a:schemeClr val="accent1"/>
              </a:contourClr>
            </a:sp3d>
          </c:spPr>
          <c:invertIfNegative val="0"/>
          <c:cat>
            <c:strRef>
              <c:f>Summary!$F$4:$F$5</c:f>
              <c:strCache>
                <c:ptCount val="2"/>
                <c:pt idx="0">
                  <c:v>Kelly</c:v>
                </c:pt>
                <c:pt idx="1">
                  <c:v>Unit Win</c:v>
                </c:pt>
              </c:strCache>
            </c:strRef>
          </c:cat>
          <c:val>
            <c:numRef>
              <c:f>Summary!$I$4:$I$5</c:f>
              <c:numCache>
                <c:formatCode>0.00%</c:formatCode>
                <c:ptCount val="2"/>
                <c:pt idx="0">
                  <c:v>0.20384050718683433</c:v>
                </c:pt>
                <c:pt idx="1">
                  <c:v>0.13338428948099867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D-4EAF-B135-2C51DF976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05576223"/>
        <c:axId val="1690470415"/>
        <c:axId val="0"/>
      </c:bar3DChart>
      <c:catAx>
        <c:axId val="1805576223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rgbClr val="33CCCC"/>
            </a:solidFill>
            <a:prstDash val="dash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3CCCC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0470415"/>
        <c:crosses val="autoZero"/>
        <c:auto val="1"/>
        <c:lblAlgn val="ctr"/>
        <c:lblOffset val="100"/>
        <c:noMultiLvlLbl val="0"/>
      </c:catAx>
      <c:valAx>
        <c:axId val="1690470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15875" cap="flat" cmpd="sng" algn="ctr">
            <a:solidFill>
              <a:srgbClr val="33CCCC"/>
            </a:solidFill>
            <a:prstDash val="dash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3CCCC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5576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rgbClr val="222A34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lang="en-GB" sz="1400" b="1" i="0" u="none" strike="noStrike" kern="1200" cap="none" baseline="0">
                <a:solidFill>
                  <a:srgbClr val="33CCCC"/>
                </a:solidFill>
                <a:latin typeface="+mn-lt"/>
                <a:ea typeface="+mn-ea"/>
                <a:cs typeface="+mn-cs"/>
              </a:defRPr>
            </a:pPr>
            <a:r>
              <a:rPr lang="en-GB" sz="1600" b="1" i="0" u="none" strike="noStrike" kern="1200" cap="none" baseline="0">
                <a:solidFill>
                  <a:srgbClr val="33CCCC"/>
                </a:solidFill>
              </a:rPr>
              <a:t>Cheltenham Festival 2025: number of +EV horses by race</a:t>
            </a:r>
            <a:br>
              <a:rPr lang="en-GB" sz="1600" b="1" i="0" u="none" strike="noStrike" kern="1200" cap="none" baseline="0">
                <a:solidFill>
                  <a:srgbClr val="33CCCC"/>
                </a:solidFill>
              </a:rPr>
            </a:br>
            <a:r>
              <a:rPr lang="en-GB" sz="1400" b="1" i="0" u="none" strike="noStrike" kern="1200" cap="none" baseline="0">
                <a:solidFill>
                  <a:srgbClr val="33CCCC"/>
                </a:solidFill>
              </a:rPr>
              <a:t>All horses 12pm, 6 bookmakers, no duplicates</a:t>
            </a:r>
            <a:br>
              <a:rPr lang="en-GB" sz="1400" b="1" i="0" u="none" strike="noStrike" kern="1200" cap="none" baseline="0">
                <a:solidFill>
                  <a:srgbClr val="33CCCC"/>
                </a:solidFill>
              </a:rPr>
            </a:br>
            <a:endParaRPr lang="en-GB" sz="1400" b="1" i="0" u="none" strike="noStrike" kern="1200" cap="none" baseline="0">
              <a:solidFill>
                <a:srgbClr val="33CCCC"/>
              </a:solidFill>
            </a:endParaRPr>
          </a:p>
        </c:rich>
      </c:tx>
      <c:layout>
        <c:manualLayout>
          <c:xMode val="edge"/>
          <c:yMode val="edge"/>
          <c:x val="9.5285800571216794E-4"/>
          <c:y val="6.3592994155119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lang="en-GB" sz="1400" b="1" i="0" u="none" strike="noStrike" kern="1200" cap="none" baseline="0">
              <a:solidFill>
                <a:srgbClr val="33CCCC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Summary!$Q$1</c:f>
              <c:strCache>
                <c:ptCount val="1"/>
                <c:pt idx="0">
                  <c:v>+EV Horses</c:v>
                </c:pt>
              </c:strCache>
            </c:strRef>
          </c:tx>
          <c:spPr>
            <a:solidFill>
              <a:srgbClr val="00FFFF"/>
            </a:solidFill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f>Summary!$P$2:$P$29</c:f>
              <c:strCache>
                <c:ptCount val="28"/>
                <c:pt idx="0">
                  <c:v>TUE 1320</c:v>
                </c:pt>
                <c:pt idx="1">
                  <c:v>TUE 1400</c:v>
                </c:pt>
                <c:pt idx="2">
                  <c:v>TUE 1440</c:v>
                </c:pt>
                <c:pt idx="3">
                  <c:v>TUE 1520</c:v>
                </c:pt>
                <c:pt idx="4">
                  <c:v>TUE 1600</c:v>
                </c:pt>
                <c:pt idx="5">
                  <c:v>TUE 1640</c:v>
                </c:pt>
                <c:pt idx="6">
                  <c:v>TUE 1720</c:v>
                </c:pt>
                <c:pt idx="7">
                  <c:v>WED 1320</c:v>
                </c:pt>
                <c:pt idx="8">
                  <c:v>WED 1400</c:v>
                </c:pt>
                <c:pt idx="9">
                  <c:v>WED 1440</c:v>
                </c:pt>
                <c:pt idx="10">
                  <c:v>WED 1520</c:v>
                </c:pt>
                <c:pt idx="11">
                  <c:v>WED 1600</c:v>
                </c:pt>
                <c:pt idx="12">
                  <c:v>WED 1640</c:v>
                </c:pt>
                <c:pt idx="13">
                  <c:v>WED 1720</c:v>
                </c:pt>
                <c:pt idx="14">
                  <c:v>THU 1320</c:v>
                </c:pt>
                <c:pt idx="15">
                  <c:v>THU 1400</c:v>
                </c:pt>
                <c:pt idx="16">
                  <c:v>THU 1440</c:v>
                </c:pt>
                <c:pt idx="17">
                  <c:v>THU 1520</c:v>
                </c:pt>
                <c:pt idx="18">
                  <c:v>THU 1600</c:v>
                </c:pt>
                <c:pt idx="19">
                  <c:v>THU 1640</c:v>
                </c:pt>
                <c:pt idx="20">
                  <c:v>THU 1720</c:v>
                </c:pt>
                <c:pt idx="21">
                  <c:v>FRI 1320</c:v>
                </c:pt>
                <c:pt idx="22">
                  <c:v>FRI 1400</c:v>
                </c:pt>
                <c:pt idx="23">
                  <c:v>FRI 1440</c:v>
                </c:pt>
                <c:pt idx="24">
                  <c:v>FRI 1520</c:v>
                </c:pt>
                <c:pt idx="25">
                  <c:v>FRI 1600</c:v>
                </c:pt>
                <c:pt idx="26">
                  <c:v>FRI 1640</c:v>
                </c:pt>
                <c:pt idx="27">
                  <c:v>FRI 1720</c:v>
                </c:pt>
              </c:strCache>
            </c:strRef>
          </c:cat>
          <c:val>
            <c:numRef>
              <c:f>Summary!$Q$2:$Q$29</c:f>
              <c:numCache>
                <c:formatCode>General</c:formatCode>
                <c:ptCount val="28"/>
                <c:pt idx="0">
                  <c:v>7</c:v>
                </c:pt>
                <c:pt idx="1">
                  <c:v>1</c:v>
                </c:pt>
                <c:pt idx="2">
                  <c:v>18</c:v>
                </c:pt>
                <c:pt idx="3">
                  <c:v>5</c:v>
                </c:pt>
                <c:pt idx="4">
                  <c:v>3</c:v>
                </c:pt>
                <c:pt idx="5">
                  <c:v>14</c:v>
                </c:pt>
                <c:pt idx="6">
                  <c:v>8</c:v>
                </c:pt>
                <c:pt idx="7">
                  <c:v>7</c:v>
                </c:pt>
                <c:pt idx="8">
                  <c:v>5</c:v>
                </c:pt>
                <c:pt idx="9">
                  <c:v>12</c:v>
                </c:pt>
                <c:pt idx="10">
                  <c:v>9</c:v>
                </c:pt>
                <c:pt idx="11">
                  <c:v>4</c:v>
                </c:pt>
                <c:pt idx="12">
                  <c:v>7</c:v>
                </c:pt>
                <c:pt idx="13">
                  <c:v>7</c:v>
                </c:pt>
                <c:pt idx="14">
                  <c:v>5</c:v>
                </c:pt>
                <c:pt idx="15">
                  <c:v>11</c:v>
                </c:pt>
                <c:pt idx="16">
                  <c:v>13</c:v>
                </c:pt>
                <c:pt idx="17">
                  <c:v>2</c:v>
                </c:pt>
                <c:pt idx="18">
                  <c:v>7</c:v>
                </c:pt>
                <c:pt idx="19">
                  <c:v>6</c:v>
                </c:pt>
                <c:pt idx="20">
                  <c:v>9</c:v>
                </c:pt>
                <c:pt idx="21">
                  <c:v>7</c:v>
                </c:pt>
                <c:pt idx="22">
                  <c:v>14</c:v>
                </c:pt>
                <c:pt idx="23">
                  <c:v>2</c:v>
                </c:pt>
                <c:pt idx="24">
                  <c:v>8</c:v>
                </c:pt>
                <c:pt idx="25">
                  <c:v>2</c:v>
                </c:pt>
                <c:pt idx="26">
                  <c:v>7</c:v>
                </c:pt>
                <c:pt idx="2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E0-49FC-BBC9-1F475B67B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5576223"/>
        <c:axId val="1690470415"/>
      </c:barChart>
      <c:catAx>
        <c:axId val="1805576223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rgbClr val="33CCCC"/>
            </a:solidFill>
            <a:prstDash val="dash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3CCCC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0470415"/>
        <c:crosses val="autoZero"/>
        <c:auto val="1"/>
        <c:lblAlgn val="ctr"/>
        <c:lblOffset val="100"/>
        <c:noMultiLvlLbl val="0"/>
      </c:catAx>
      <c:valAx>
        <c:axId val="1690470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rgbClr val="33CCCC"/>
            </a:solidFill>
            <a:prstDash val="dash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3CCCC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5576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rgbClr val="222A34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lang="en-GB" sz="1400" b="1" i="0" u="none" strike="noStrike" kern="1200" cap="none" baseline="0">
                <a:solidFill>
                  <a:srgbClr val="33CCCC"/>
                </a:solidFill>
                <a:latin typeface="+mn-lt"/>
                <a:ea typeface="+mn-ea"/>
                <a:cs typeface="+mn-cs"/>
              </a:defRPr>
            </a:pPr>
            <a:r>
              <a:rPr lang="en-GB" sz="1400" b="1" i="0" u="none" strike="noStrike" kern="1200" cap="none" baseline="0">
                <a:solidFill>
                  <a:srgbClr val="33CCCC"/>
                </a:solidFill>
              </a:rPr>
              <a:t>Cheltenham Festival 2025: profit by race</a:t>
            </a:r>
            <a:br>
              <a:rPr lang="en-GB" sz="1400" b="1" i="0" u="none" strike="noStrike" kern="1200" cap="none" baseline="0">
                <a:solidFill>
                  <a:srgbClr val="33CCCC"/>
                </a:solidFill>
              </a:rPr>
            </a:br>
            <a:r>
              <a:rPr lang="en-GB" sz="1200" b="1" i="0" u="none" strike="noStrike" kern="1200" cap="none" baseline="0">
                <a:solidFill>
                  <a:srgbClr val="33CCCC"/>
                </a:solidFill>
              </a:rPr>
              <a:t>All horses 12pm, 6 bookmakers, no duplicates</a:t>
            </a:r>
          </a:p>
          <a:p>
            <a:pPr algn="l">
              <a:defRPr lang="en-GB">
                <a:solidFill>
                  <a:srgbClr val="33CCCC"/>
                </a:solidFill>
              </a:defRPr>
            </a:pPr>
            <a:r>
              <a:rPr lang="en-GB" sz="1200" b="1" i="0" u="none" strike="noStrike" kern="1200" cap="none" baseline="0">
                <a:solidFill>
                  <a:srgbClr val="33CCCC"/>
                </a:solidFill>
              </a:rPr>
              <a:t>Kelly Staking, 1/4 Strategy, £10k bankroll</a:t>
            </a:r>
            <a:br>
              <a:rPr lang="en-GB" sz="1200" b="1" i="0" u="none" strike="noStrike" kern="1200" cap="none" baseline="0">
                <a:solidFill>
                  <a:srgbClr val="33CCCC"/>
                </a:solidFill>
              </a:rPr>
            </a:br>
            <a:endParaRPr lang="en-GB" sz="1200" b="1" i="0" u="none" strike="noStrike" kern="1200" cap="none" baseline="0">
              <a:solidFill>
                <a:srgbClr val="33CCCC"/>
              </a:solidFill>
            </a:endParaRPr>
          </a:p>
        </c:rich>
      </c:tx>
      <c:layout>
        <c:manualLayout>
          <c:xMode val="edge"/>
          <c:yMode val="edge"/>
          <c:x val="9.5283586226695735E-4"/>
          <c:y val="2.178455592672422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lang="en-GB" sz="1400" b="1" i="0" u="none" strike="noStrike" kern="1200" cap="none" baseline="0">
              <a:solidFill>
                <a:srgbClr val="33CCCC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Summary!$S$1</c:f>
              <c:strCache>
                <c:ptCount val="1"/>
                <c:pt idx="0">
                  <c:v>p/l</c:v>
                </c:pt>
              </c:strCache>
            </c:strRef>
          </c:tx>
          <c:spPr>
            <a:solidFill>
              <a:srgbClr val="00FFFF"/>
            </a:solidFill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f>Summary!$P$2:$P$29</c:f>
              <c:strCache>
                <c:ptCount val="28"/>
                <c:pt idx="0">
                  <c:v>TUE 1320</c:v>
                </c:pt>
                <c:pt idx="1">
                  <c:v>TUE 1400</c:v>
                </c:pt>
                <c:pt idx="2">
                  <c:v>TUE 1440</c:v>
                </c:pt>
                <c:pt idx="3">
                  <c:v>TUE 1520</c:v>
                </c:pt>
                <c:pt idx="4">
                  <c:v>TUE 1600</c:v>
                </c:pt>
                <c:pt idx="5">
                  <c:v>TUE 1640</c:v>
                </c:pt>
                <c:pt idx="6">
                  <c:v>TUE 1720</c:v>
                </c:pt>
                <c:pt idx="7">
                  <c:v>WED 1320</c:v>
                </c:pt>
                <c:pt idx="8">
                  <c:v>WED 1400</c:v>
                </c:pt>
                <c:pt idx="9">
                  <c:v>WED 1440</c:v>
                </c:pt>
                <c:pt idx="10">
                  <c:v>WED 1520</c:v>
                </c:pt>
                <c:pt idx="11">
                  <c:v>WED 1600</c:v>
                </c:pt>
                <c:pt idx="12">
                  <c:v>WED 1640</c:v>
                </c:pt>
                <c:pt idx="13">
                  <c:v>WED 1720</c:v>
                </c:pt>
                <c:pt idx="14">
                  <c:v>THU 1320</c:v>
                </c:pt>
                <c:pt idx="15">
                  <c:v>THU 1400</c:v>
                </c:pt>
                <c:pt idx="16">
                  <c:v>THU 1440</c:v>
                </c:pt>
                <c:pt idx="17">
                  <c:v>THU 1520</c:v>
                </c:pt>
                <c:pt idx="18">
                  <c:v>THU 1600</c:v>
                </c:pt>
                <c:pt idx="19">
                  <c:v>THU 1640</c:v>
                </c:pt>
                <c:pt idx="20">
                  <c:v>THU 1720</c:v>
                </c:pt>
                <c:pt idx="21">
                  <c:v>FRI 1320</c:v>
                </c:pt>
                <c:pt idx="22">
                  <c:v>FRI 1400</c:v>
                </c:pt>
                <c:pt idx="23">
                  <c:v>FRI 1440</c:v>
                </c:pt>
                <c:pt idx="24">
                  <c:v>FRI 1520</c:v>
                </c:pt>
                <c:pt idx="25">
                  <c:v>FRI 1600</c:v>
                </c:pt>
                <c:pt idx="26">
                  <c:v>FRI 1640</c:v>
                </c:pt>
                <c:pt idx="27">
                  <c:v>FRI 1720</c:v>
                </c:pt>
              </c:strCache>
            </c:strRef>
          </c:cat>
          <c:val>
            <c:numRef>
              <c:f>Summary!$S$2:$S$29</c:f>
              <c:numCache>
                <c:formatCode>General</c:formatCode>
                <c:ptCount val="28"/>
                <c:pt idx="0">
                  <c:v>15.089999999999996</c:v>
                </c:pt>
                <c:pt idx="1">
                  <c:v>4.97</c:v>
                </c:pt>
                <c:pt idx="2">
                  <c:v>-50.539999999999992</c:v>
                </c:pt>
                <c:pt idx="3">
                  <c:v>-23.69</c:v>
                </c:pt>
                <c:pt idx="4">
                  <c:v>125.57</c:v>
                </c:pt>
                <c:pt idx="5">
                  <c:v>165.89</c:v>
                </c:pt>
                <c:pt idx="6">
                  <c:v>-107.19999999999999</c:v>
                </c:pt>
                <c:pt idx="7">
                  <c:v>-49.230000000000004</c:v>
                </c:pt>
                <c:pt idx="8">
                  <c:v>488.19</c:v>
                </c:pt>
                <c:pt idx="9">
                  <c:v>-85.04</c:v>
                </c:pt>
                <c:pt idx="10">
                  <c:v>-68.040000000000006</c:v>
                </c:pt>
                <c:pt idx="11">
                  <c:v>96.92</c:v>
                </c:pt>
                <c:pt idx="12">
                  <c:v>63.830000000000005</c:v>
                </c:pt>
                <c:pt idx="13">
                  <c:v>-0.89999999999999858</c:v>
                </c:pt>
                <c:pt idx="14">
                  <c:v>127.46000000000001</c:v>
                </c:pt>
                <c:pt idx="15">
                  <c:v>-47</c:v>
                </c:pt>
                <c:pt idx="16">
                  <c:v>-64.209999999999994</c:v>
                </c:pt>
                <c:pt idx="17">
                  <c:v>-9.66</c:v>
                </c:pt>
                <c:pt idx="18">
                  <c:v>122.75999999999999</c:v>
                </c:pt>
                <c:pt idx="19">
                  <c:v>-76.489999999999995</c:v>
                </c:pt>
                <c:pt idx="20">
                  <c:v>32.639999999999993</c:v>
                </c:pt>
                <c:pt idx="21">
                  <c:v>-49.27</c:v>
                </c:pt>
                <c:pt idx="22">
                  <c:v>-88.050000000000011</c:v>
                </c:pt>
                <c:pt idx="23">
                  <c:v>-40.24</c:v>
                </c:pt>
                <c:pt idx="24">
                  <c:v>83.36999999999999</c:v>
                </c:pt>
                <c:pt idx="25">
                  <c:v>44.24</c:v>
                </c:pt>
                <c:pt idx="26">
                  <c:v>-25.689999999999998</c:v>
                </c:pt>
                <c:pt idx="27">
                  <c:v>-62.24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E0-49FC-BBC9-1F475B67B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5576223"/>
        <c:axId val="1690470415"/>
      </c:barChart>
      <c:catAx>
        <c:axId val="1805576223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low"/>
        <c:spPr>
          <a:noFill/>
          <a:ln w="15875" cap="flat" cmpd="sng" algn="ctr">
            <a:solidFill>
              <a:srgbClr val="33CCCC"/>
            </a:solidFill>
            <a:prstDash val="dash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3CCCC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0470415"/>
        <c:crosses val="autoZero"/>
        <c:auto val="1"/>
        <c:lblAlgn val="ctr"/>
        <c:lblOffset val="100"/>
        <c:noMultiLvlLbl val="0"/>
      </c:catAx>
      <c:valAx>
        <c:axId val="1690470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_(&quot;£&quot;* #,##0.00_);_(&quot;£&quot;* \(#,##0.00\);_(&quot;£&quot;* &quot;-&quot;??_);_(@_)" sourceLinked="0"/>
        <c:majorTickMark val="none"/>
        <c:minorTickMark val="none"/>
        <c:tickLblPos val="nextTo"/>
        <c:spPr>
          <a:noFill/>
          <a:ln w="15875" cap="flat" cmpd="sng" algn="ctr">
            <a:solidFill>
              <a:srgbClr val="33CCCC"/>
            </a:solidFill>
            <a:prstDash val="dash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3CCCC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5576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rgbClr val="222A34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lang="en-GB" sz="1400" b="1" i="0" u="none" strike="noStrike" kern="1200" cap="none" baseline="0">
                <a:solidFill>
                  <a:srgbClr val="33CCCC"/>
                </a:solidFill>
                <a:latin typeface="+mn-lt"/>
                <a:ea typeface="+mn-ea"/>
                <a:cs typeface="+mn-cs"/>
              </a:defRPr>
            </a:pPr>
            <a:r>
              <a:rPr lang="en-GB" sz="1600" b="1" i="0" u="none" strike="noStrike" kern="1200" cap="none" baseline="0">
                <a:solidFill>
                  <a:srgbClr val="33CCCC"/>
                </a:solidFill>
              </a:rPr>
              <a:t>Cheltenham Festival 2025: profit by race</a:t>
            </a:r>
            <a:br>
              <a:rPr lang="en-GB" sz="1600" b="1" i="0" u="none" strike="noStrike" kern="1200" cap="none" baseline="0">
                <a:solidFill>
                  <a:srgbClr val="33CCCC"/>
                </a:solidFill>
              </a:rPr>
            </a:br>
            <a:r>
              <a:rPr lang="en-GB" sz="1000" b="1" i="0" u="none" strike="noStrike" kern="1200" cap="none" baseline="0">
                <a:solidFill>
                  <a:srgbClr val="33CCCC"/>
                </a:solidFill>
              </a:rPr>
              <a:t>All horses 12pm, 6 bookmakers, no duplicates</a:t>
            </a:r>
          </a:p>
          <a:p>
            <a:pPr algn="l">
              <a:defRPr lang="en-GB">
                <a:solidFill>
                  <a:srgbClr val="33CCCC"/>
                </a:solidFill>
              </a:defRPr>
            </a:pPr>
            <a:r>
              <a:rPr lang="en-GB" sz="1000" b="1" i="0" u="none" strike="noStrike" kern="1200" cap="none" baseline="0">
                <a:solidFill>
                  <a:srgbClr val="33CCCC"/>
                </a:solidFill>
              </a:rPr>
              <a:t>Kelly Staking adjusted so that overall staked is the same in both strategies</a:t>
            </a:r>
            <a:endParaRPr lang="en-GB" sz="1000"/>
          </a:p>
        </c:rich>
      </c:tx>
      <c:layout>
        <c:manualLayout>
          <c:xMode val="edge"/>
          <c:yMode val="edge"/>
          <c:x val="9.5285800571216794E-4"/>
          <c:y val="6.3592994155119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lang="en-GB" sz="1400" b="1" i="0" u="none" strike="noStrike" kern="1200" cap="none" baseline="0">
              <a:solidFill>
                <a:srgbClr val="33CCCC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Summary!$AH$1</c:f>
              <c:strCache>
                <c:ptCount val="1"/>
                <c:pt idx="0">
                  <c:v>Kelly</c:v>
                </c:pt>
              </c:strCache>
            </c:strRef>
          </c:tx>
          <c:spPr>
            <a:solidFill>
              <a:srgbClr val="00FFFF"/>
            </a:solidFill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f>Summary!$AG$2:$AG$29</c:f>
              <c:strCache>
                <c:ptCount val="28"/>
                <c:pt idx="0">
                  <c:v>TUE 1320</c:v>
                </c:pt>
                <c:pt idx="1">
                  <c:v>TUE 1400</c:v>
                </c:pt>
                <c:pt idx="2">
                  <c:v>TUE 1440</c:v>
                </c:pt>
                <c:pt idx="3">
                  <c:v>TUE 1520</c:v>
                </c:pt>
                <c:pt idx="4">
                  <c:v>TUE 1600</c:v>
                </c:pt>
                <c:pt idx="5">
                  <c:v>TUE 1640</c:v>
                </c:pt>
                <c:pt idx="6">
                  <c:v>TUE 1720</c:v>
                </c:pt>
                <c:pt idx="7">
                  <c:v>WED 1320</c:v>
                </c:pt>
                <c:pt idx="8">
                  <c:v>WED 1400</c:v>
                </c:pt>
                <c:pt idx="9">
                  <c:v>WED 1440</c:v>
                </c:pt>
                <c:pt idx="10">
                  <c:v>WED 1520</c:v>
                </c:pt>
                <c:pt idx="11">
                  <c:v>WED 1600</c:v>
                </c:pt>
                <c:pt idx="12">
                  <c:v>WED 1640</c:v>
                </c:pt>
                <c:pt idx="13">
                  <c:v>WED 1720</c:v>
                </c:pt>
                <c:pt idx="14">
                  <c:v>THU 1320</c:v>
                </c:pt>
                <c:pt idx="15">
                  <c:v>THU 1400</c:v>
                </c:pt>
                <c:pt idx="16">
                  <c:v>THU 1440</c:v>
                </c:pt>
                <c:pt idx="17">
                  <c:v>THU 1520</c:v>
                </c:pt>
                <c:pt idx="18">
                  <c:v>THU 1600</c:v>
                </c:pt>
                <c:pt idx="19">
                  <c:v>THU 1640</c:v>
                </c:pt>
                <c:pt idx="20">
                  <c:v>THU 1720</c:v>
                </c:pt>
                <c:pt idx="21">
                  <c:v>FRI 1320</c:v>
                </c:pt>
                <c:pt idx="22">
                  <c:v>FRI 1400</c:v>
                </c:pt>
                <c:pt idx="23">
                  <c:v>FRI 1440</c:v>
                </c:pt>
                <c:pt idx="24">
                  <c:v>FRI 1520</c:v>
                </c:pt>
                <c:pt idx="25">
                  <c:v>FRI 1600</c:v>
                </c:pt>
                <c:pt idx="26">
                  <c:v>FRI 1640</c:v>
                </c:pt>
                <c:pt idx="27">
                  <c:v>FRI 1720</c:v>
                </c:pt>
              </c:strCache>
            </c:strRef>
          </c:cat>
          <c:val>
            <c:numRef>
              <c:f>Summary!$AH$2:$AH$29</c:f>
              <c:numCache>
                <c:formatCode>General</c:formatCode>
                <c:ptCount val="28"/>
                <c:pt idx="0">
                  <c:v>30.179999999999993</c:v>
                </c:pt>
                <c:pt idx="1">
                  <c:v>9.94</c:v>
                </c:pt>
                <c:pt idx="2">
                  <c:v>-101.07999999999998</c:v>
                </c:pt>
                <c:pt idx="3">
                  <c:v>-47.38</c:v>
                </c:pt>
                <c:pt idx="4">
                  <c:v>251.14</c:v>
                </c:pt>
                <c:pt idx="5">
                  <c:v>331.78</c:v>
                </c:pt>
                <c:pt idx="6">
                  <c:v>-214.39999999999998</c:v>
                </c:pt>
                <c:pt idx="7">
                  <c:v>-98.460000000000008</c:v>
                </c:pt>
                <c:pt idx="8">
                  <c:v>976.38</c:v>
                </c:pt>
                <c:pt idx="9">
                  <c:v>-170.08</c:v>
                </c:pt>
                <c:pt idx="10">
                  <c:v>-136.08000000000001</c:v>
                </c:pt>
                <c:pt idx="11">
                  <c:v>193.84</c:v>
                </c:pt>
                <c:pt idx="12">
                  <c:v>127.66000000000001</c:v>
                </c:pt>
                <c:pt idx="13">
                  <c:v>-1.7999999999999972</c:v>
                </c:pt>
                <c:pt idx="14">
                  <c:v>254.92000000000002</c:v>
                </c:pt>
                <c:pt idx="15">
                  <c:v>-94</c:v>
                </c:pt>
                <c:pt idx="16">
                  <c:v>-128.41999999999999</c:v>
                </c:pt>
                <c:pt idx="17">
                  <c:v>-19.32</c:v>
                </c:pt>
                <c:pt idx="18">
                  <c:v>245.51999999999998</c:v>
                </c:pt>
                <c:pt idx="19">
                  <c:v>-152.97999999999999</c:v>
                </c:pt>
                <c:pt idx="20">
                  <c:v>65.279999999999987</c:v>
                </c:pt>
                <c:pt idx="21">
                  <c:v>-98.54</c:v>
                </c:pt>
                <c:pt idx="22">
                  <c:v>-176.10000000000002</c:v>
                </c:pt>
                <c:pt idx="23">
                  <c:v>-80.48</c:v>
                </c:pt>
                <c:pt idx="24">
                  <c:v>166.73999999999998</c:v>
                </c:pt>
                <c:pt idx="25">
                  <c:v>88.48</c:v>
                </c:pt>
                <c:pt idx="26">
                  <c:v>-51.379999999999995</c:v>
                </c:pt>
                <c:pt idx="27">
                  <c:v>-124.48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E0-49FC-BBC9-1F475B67BB5F}"/>
            </c:ext>
          </c:extLst>
        </c:ser>
        <c:ser>
          <c:idx val="1"/>
          <c:order val="1"/>
          <c:tx>
            <c:strRef>
              <c:f>Summary!$AI$1</c:f>
              <c:strCache>
                <c:ptCount val="1"/>
                <c:pt idx="0">
                  <c:v>Unit Win</c:v>
                </c:pt>
              </c:strCache>
            </c:strRef>
          </c:tx>
          <c:spPr>
            <a:solidFill>
              <a:srgbClr val="ED7D31"/>
            </a:solidFill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f>Summary!$AG$2:$AG$29</c:f>
              <c:strCache>
                <c:ptCount val="28"/>
                <c:pt idx="0">
                  <c:v>TUE 1320</c:v>
                </c:pt>
                <c:pt idx="1">
                  <c:v>TUE 1400</c:v>
                </c:pt>
                <c:pt idx="2">
                  <c:v>TUE 1440</c:v>
                </c:pt>
                <c:pt idx="3">
                  <c:v>TUE 1520</c:v>
                </c:pt>
                <c:pt idx="4">
                  <c:v>TUE 1600</c:v>
                </c:pt>
                <c:pt idx="5">
                  <c:v>TUE 1640</c:v>
                </c:pt>
                <c:pt idx="6">
                  <c:v>TUE 1720</c:v>
                </c:pt>
                <c:pt idx="7">
                  <c:v>WED 1320</c:v>
                </c:pt>
                <c:pt idx="8">
                  <c:v>WED 1400</c:v>
                </c:pt>
                <c:pt idx="9">
                  <c:v>WED 1440</c:v>
                </c:pt>
                <c:pt idx="10">
                  <c:v>WED 1520</c:v>
                </c:pt>
                <c:pt idx="11">
                  <c:v>WED 1600</c:v>
                </c:pt>
                <c:pt idx="12">
                  <c:v>WED 1640</c:v>
                </c:pt>
                <c:pt idx="13">
                  <c:v>WED 1720</c:v>
                </c:pt>
                <c:pt idx="14">
                  <c:v>THU 1320</c:v>
                </c:pt>
                <c:pt idx="15">
                  <c:v>THU 1400</c:v>
                </c:pt>
                <c:pt idx="16">
                  <c:v>THU 1440</c:v>
                </c:pt>
                <c:pt idx="17">
                  <c:v>THU 1520</c:v>
                </c:pt>
                <c:pt idx="18">
                  <c:v>THU 1600</c:v>
                </c:pt>
                <c:pt idx="19">
                  <c:v>THU 1640</c:v>
                </c:pt>
                <c:pt idx="20">
                  <c:v>THU 1720</c:v>
                </c:pt>
                <c:pt idx="21">
                  <c:v>FRI 1320</c:v>
                </c:pt>
                <c:pt idx="22">
                  <c:v>FRI 1400</c:v>
                </c:pt>
                <c:pt idx="23">
                  <c:v>FRI 1440</c:v>
                </c:pt>
                <c:pt idx="24">
                  <c:v>FRI 1520</c:v>
                </c:pt>
                <c:pt idx="25">
                  <c:v>FRI 1600</c:v>
                </c:pt>
                <c:pt idx="26">
                  <c:v>FRI 1640</c:v>
                </c:pt>
                <c:pt idx="27">
                  <c:v>FRI 1720</c:v>
                </c:pt>
              </c:strCache>
            </c:strRef>
          </c:cat>
          <c:val>
            <c:numRef>
              <c:f>Summary!$AI$2:$AI$29</c:f>
              <c:numCache>
                <c:formatCode>General</c:formatCode>
                <c:ptCount val="28"/>
                <c:pt idx="0">
                  <c:v>-10.569999999999997</c:v>
                </c:pt>
                <c:pt idx="1">
                  <c:v>37.5</c:v>
                </c:pt>
                <c:pt idx="2">
                  <c:v>-108.25</c:v>
                </c:pt>
                <c:pt idx="3">
                  <c:v>-29.509999999999998</c:v>
                </c:pt>
                <c:pt idx="4">
                  <c:v>212.04</c:v>
                </c:pt>
                <c:pt idx="5">
                  <c:v>194.18</c:v>
                </c:pt>
                <c:pt idx="6">
                  <c:v>-194.23</c:v>
                </c:pt>
                <c:pt idx="7">
                  <c:v>-120.19</c:v>
                </c:pt>
                <c:pt idx="8">
                  <c:v>200.13</c:v>
                </c:pt>
                <c:pt idx="9">
                  <c:v>-186.71</c:v>
                </c:pt>
                <c:pt idx="10">
                  <c:v>-131.5</c:v>
                </c:pt>
                <c:pt idx="11">
                  <c:v>154.55000000000001</c:v>
                </c:pt>
                <c:pt idx="12">
                  <c:v>16.580000000000002</c:v>
                </c:pt>
                <c:pt idx="13">
                  <c:v>261.85000000000002</c:v>
                </c:pt>
                <c:pt idx="14">
                  <c:v>45.84</c:v>
                </c:pt>
                <c:pt idx="15">
                  <c:v>-232.04000000000002</c:v>
                </c:pt>
                <c:pt idx="16">
                  <c:v>197.95000000000002</c:v>
                </c:pt>
                <c:pt idx="17">
                  <c:v>-32.65</c:v>
                </c:pt>
                <c:pt idx="18">
                  <c:v>209.82</c:v>
                </c:pt>
                <c:pt idx="19">
                  <c:v>-96.049999999999983</c:v>
                </c:pt>
                <c:pt idx="20">
                  <c:v>4.3400000000000016</c:v>
                </c:pt>
                <c:pt idx="21">
                  <c:v>-122.99999999999999</c:v>
                </c:pt>
                <c:pt idx="22">
                  <c:v>15.370000000000005</c:v>
                </c:pt>
                <c:pt idx="23">
                  <c:v>-71.539999999999992</c:v>
                </c:pt>
                <c:pt idx="24">
                  <c:v>217.38</c:v>
                </c:pt>
                <c:pt idx="25">
                  <c:v>232</c:v>
                </c:pt>
                <c:pt idx="26">
                  <c:v>-29.2</c:v>
                </c:pt>
                <c:pt idx="27">
                  <c:v>76.16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7D-47C0-A91D-497ED0ED5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5576223"/>
        <c:axId val="1690470415"/>
      </c:barChart>
      <c:catAx>
        <c:axId val="1805576223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low"/>
        <c:spPr>
          <a:noFill/>
          <a:ln w="15875" cap="flat" cmpd="sng" algn="ctr">
            <a:solidFill>
              <a:srgbClr val="33CCCC"/>
            </a:solidFill>
            <a:prstDash val="dash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3CCCC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0470415"/>
        <c:crosses val="autoZero"/>
        <c:auto val="1"/>
        <c:lblAlgn val="ctr"/>
        <c:lblOffset val="100"/>
        <c:noMultiLvlLbl val="0"/>
      </c:catAx>
      <c:valAx>
        <c:axId val="1690470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rgbClr val="33CCCC"/>
            </a:solidFill>
            <a:prstDash val="dash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3CCCC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55762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rgbClr val="222A34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E866F8D-8E22-493A-95FB-7BBB3345D02C}">
  <sheetPr/>
  <sheetViews>
    <sheetView zoomScale="11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DFFD2CD-7F3B-49CC-B4DC-33899E153619}">
  <sheetPr/>
  <sheetViews>
    <sheetView zoomScale="111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3A14E2B-D00C-4E07-921D-405B9EF95A0B}">
  <sheetPr/>
  <sheetViews>
    <sheetView zoomScale="111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EC13953-AA46-4418-ABDA-B35C71437678}">
  <sheetPr/>
  <sheetViews>
    <sheetView zoomScale="6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7540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CDE8FE-DE7E-529C-955D-506A680B7FC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0.95425</cdr:x>
      <cdr:y>0.00836</cdr:y>
    </cdr:from>
    <cdr:to>
      <cdr:x>0.98913</cdr:x>
      <cdr:y>0.0564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F1E57E4C-DE9F-47A0-92B0-AAA0ECB8C56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873959" y="50800"/>
          <a:ext cx="324410" cy="291766"/>
        </a:xfrm>
        <a:prstGeom xmlns:a="http://schemas.openxmlformats.org/drawingml/2006/main" prst="rect">
          <a:avLst/>
        </a:prstGeom>
        <a:solidFill xmlns:a="http://schemas.openxmlformats.org/drawingml/2006/main">
          <a:srgbClr val="222A34"/>
        </a:solidFill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7540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804C00F-C5C5-08C1-514F-B95AD884CEF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0.95425</cdr:x>
      <cdr:y>0.00836</cdr:y>
    </cdr:from>
    <cdr:to>
      <cdr:x>0.98913</cdr:x>
      <cdr:y>0.0564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F1E57E4C-DE9F-47A0-92B0-AAA0ECB8C56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873959" y="50800"/>
          <a:ext cx="324410" cy="291766"/>
        </a:xfrm>
        <a:prstGeom xmlns:a="http://schemas.openxmlformats.org/drawingml/2006/main" prst="rect">
          <a:avLst/>
        </a:prstGeom>
        <a:solidFill xmlns:a="http://schemas.openxmlformats.org/drawingml/2006/main">
          <a:srgbClr val="222A34"/>
        </a:solidFill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7540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5E8295-EA98-B742-935B-00C3965E672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0.95425</cdr:x>
      <cdr:y>0.00836</cdr:y>
    </cdr:from>
    <cdr:to>
      <cdr:x>0.98913</cdr:x>
      <cdr:y>0.0564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F1E57E4C-DE9F-47A0-92B0-AAA0ECB8C56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873959" y="50800"/>
          <a:ext cx="324410" cy="291766"/>
        </a:xfrm>
        <a:prstGeom xmlns:a="http://schemas.openxmlformats.org/drawingml/2006/main" prst="rect">
          <a:avLst/>
        </a:prstGeom>
        <a:solidFill xmlns:a="http://schemas.openxmlformats.org/drawingml/2006/main">
          <a:srgbClr val="222A34"/>
        </a:solidFill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7540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DAFD53-55B0-DA3D-BC1B-CF6BC54FEA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0.95425</cdr:x>
      <cdr:y>0.00836</cdr:y>
    </cdr:from>
    <cdr:to>
      <cdr:x>0.98913</cdr:x>
      <cdr:y>0.0564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F1E57E4C-DE9F-47A0-92B0-AAA0ECB8C56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873959" y="50800"/>
          <a:ext cx="324410" cy="291766"/>
        </a:xfrm>
        <a:prstGeom xmlns:a="http://schemas.openxmlformats.org/drawingml/2006/main" prst="rect">
          <a:avLst/>
        </a:prstGeom>
        <a:solidFill xmlns:a="http://schemas.openxmlformats.org/drawingml/2006/main">
          <a:srgbClr val="222A34"/>
        </a:solidFill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GA%20+%20BFx%20Data%20for%20Graph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GA + BFx Data for Graph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CDBCA-BC23-4974-9E7A-B7926E50C4D8}">
  <dimension ref="A1:V217"/>
  <sheetViews>
    <sheetView tabSelected="1" workbookViewId="0">
      <selection activeCell="C35" sqref="C35"/>
    </sheetView>
  </sheetViews>
  <sheetFormatPr defaultRowHeight="15" x14ac:dyDescent="0.25"/>
  <cols>
    <col min="1" max="1" width="19.140625" bestFit="1" customWidth="1"/>
    <col min="2" max="2" width="17" bestFit="1" customWidth="1"/>
    <col min="3" max="3" width="15.85546875" bestFit="1" customWidth="1"/>
  </cols>
  <sheetData>
    <row r="1" spans="1:2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</row>
    <row r="2" spans="1:22" x14ac:dyDescent="0.25">
      <c r="A2" t="s">
        <v>18</v>
      </c>
      <c r="B2" t="s">
        <v>19</v>
      </c>
      <c r="C2" s="1">
        <v>45727.611111111109</v>
      </c>
      <c r="D2">
        <v>1</v>
      </c>
      <c r="E2" t="s">
        <v>20</v>
      </c>
      <c r="F2">
        <v>39</v>
      </c>
      <c r="G2">
        <v>5.15</v>
      </c>
      <c r="H2">
        <v>29</v>
      </c>
      <c r="I2">
        <v>36.356400000000001</v>
      </c>
      <c r="J2" s="2">
        <v>45778</v>
      </c>
      <c r="K2">
        <v>6</v>
      </c>
      <c r="L2">
        <v>101.257157082399</v>
      </c>
      <c r="M2" t="s">
        <v>21</v>
      </c>
      <c r="N2">
        <v>4</v>
      </c>
      <c r="O2">
        <v>2.2400000000000002</v>
      </c>
      <c r="P2">
        <v>5.16</v>
      </c>
      <c r="Q2">
        <v>5.16</v>
      </c>
      <c r="R2" t="s">
        <v>22</v>
      </c>
      <c r="T2">
        <f>482.9/523</f>
        <v>0.92332695984703628</v>
      </c>
    </row>
    <row r="3" spans="1:22" x14ac:dyDescent="0.25">
      <c r="A3" t="s">
        <v>23</v>
      </c>
      <c r="B3" t="s">
        <v>19</v>
      </c>
      <c r="C3" s="1">
        <v>45727.611111111109</v>
      </c>
      <c r="D3">
        <v>2</v>
      </c>
      <c r="E3" t="s">
        <v>20</v>
      </c>
      <c r="F3">
        <v>50</v>
      </c>
      <c r="G3">
        <v>7</v>
      </c>
      <c r="H3">
        <v>41</v>
      </c>
      <c r="I3">
        <v>29.456800000000001</v>
      </c>
      <c r="J3" s="2">
        <v>45778</v>
      </c>
      <c r="K3">
        <v>6</v>
      </c>
      <c r="L3">
        <v>105.28571428571399</v>
      </c>
      <c r="M3" t="s">
        <v>24</v>
      </c>
      <c r="N3">
        <v>254</v>
      </c>
      <c r="O3">
        <v>6.61</v>
      </c>
      <c r="P3">
        <v>-6.61</v>
      </c>
      <c r="Q3">
        <v>-1.44</v>
      </c>
      <c r="R3" t="s">
        <v>22</v>
      </c>
    </row>
    <row r="4" spans="1:22" x14ac:dyDescent="0.25">
      <c r="A4" t="s">
        <v>25</v>
      </c>
      <c r="B4" t="s">
        <v>19</v>
      </c>
      <c r="C4" s="1">
        <v>45727.611111111109</v>
      </c>
      <c r="D4">
        <v>2</v>
      </c>
      <c r="E4" t="s">
        <v>20</v>
      </c>
      <c r="F4">
        <v>60</v>
      </c>
      <c r="G4">
        <v>6.2</v>
      </c>
      <c r="H4">
        <v>41</v>
      </c>
      <c r="I4">
        <v>49.110199999999999</v>
      </c>
      <c r="J4" s="2">
        <v>45778</v>
      </c>
      <c r="K4">
        <v>6</v>
      </c>
      <c r="L4">
        <v>106.747311827956</v>
      </c>
      <c r="M4" t="s">
        <v>24</v>
      </c>
      <c r="N4">
        <v>254</v>
      </c>
      <c r="O4">
        <v>8.43</v>
      </c>
      <c r="P4">
        <v>-8.43</v>
      </c>
      <c r="Q4">
        <v>-9.8800000000000008</v>
      </c>
      <c r="R4" t="s">
        <v>22</v>
      </c>
    </row>
    <row r="5" spans="1:22" x14ac:dyDescent="0.25">
      <c r="A5" t="s">
        <v>26</v>
      </c>
      <c r="B5" t="s">
        <v>19</v>
      </c>
      <c r="C5" s="1">
        <v>45727.611111111109</v>
      </c>
      <c r="D5">
        <v>2</v>
      </c>
      <c r="E5" t="s">
        <v>20</v>
      </c>
      <c r="F5">
        <v>100</v>
      </c>
      <c r="G5">
        <v>10.5</v>
      </c>
      <c r="H5">
        <v>67</v>
      </c>
      <c r="I5">
        <v>55.764000000000003</v>
      </c>
      <c r="J5" s="2">
        <v>45778</v>
      </c>
      <c r="K5">
        <v>6</v>
      </c>
      <c r="L5">
        <v>101.119047619047</v>
      </c>
      <c r="M5" t="s">
        <v>24</v>
      </c>
      <c r="N5">
        <v>250</v>
      </c>
      <c r="O5">
        <v>0.85</v>
      </c>
      <c r="P5">
        <v>-0.85</v>
      </c>
      <c r="Q5">
        <v>-10.73</v>
      </c>
      <c r="R5" t="s">
        <v>22</v>
      </c>
    </row>
    <row r="6" spans="1:22" x14ac:dyDescent="0.25">
      <c r="A6" t="s">
        <v>27</v>
      </c>
      <c r="B6" t="s">
        <v>19</v>
      </c>
      <c r="C6" s="1">
        <v>45727.611111111109</v>
      </c>
      <c r="D6">
        <v>2</v>
      </c>
      <c r="E6" t="s">
        <v>20</v>
      </c>
      <c r="F6">
        <v>110</v>
      </c>
      <c r="G6">
        <v>10</v>
      </c>
      <c r="H6">
        <v>81</v>
      </c>
      <c r="I6">
        <v>66.350800000000007</v>
      </c>
      <c r="J6" s="2">
        <v>45778</v>
      </c>
      <c r="K6">
        <v>6</v>
      </c>
      <c r="L6">
        <v>121.818181818181</v>
      </c>
      <c r="M6" t="s">
        <v>24</v>
      </c>
      <c r="N6">
        <v>254</v>
      </c>
      <c r="O6">
        <v>13.64</v>
      </c>
      <c r="P6">
        <v>-13.64</v>
      </c>
      <c r="Q6">
        <v>-24.36</v>
      </c>
      <c r="R6" t="s">
        <v>22</v>
      </c>
    </row>
    <row r="7" spans="1:22" x14ac:dyDescent="0.25">
      <c r="A7" t="s">
        <v>28</v>
      </c>
      <c r="B7" t="s">
        <v>29</v>
      </c>
      <c r="C7" s="1">
        <v>45727.638888888891</v>
      </c>
      <c r="D7">
        <v>1</v>
      </c>
      <c r="E7" t="s">
        <v>20</v>
      </c>
      <c r="F7">
        <v>41</v>
      </c>
      <c r="G7">
        <v>6.05</v>
      </c>
      <c r="H7">
        <v>34</v>
      </c>
      <c r="I7">
        <v>28.857399999999998</v>
      </c>
      <c r="J7" s="2">
        <v>45778</v>
      </c>
      <c r="K7">
        <v>3</v>
      </c>
      <c r="L7">
        <v>104.273331989518</v>
      </c>
      <c r="M7" t="s">
        <v>21</v>
      </c>
      <c r="N7">
        <v>3</v>
      </c>
      <c r="O7">
        <v>6.47</v>
      </c>
      <c r="P7">
        <v>18.13</v>
      </c>
      <c r="Q7">
        <v>-6.23</v>
      </c>
      <c r="R7" t="s">
        <v>22</v>
      </c>
      <c r="V7">
        <f>216/28</f>
        <v>7.7142857142857144</v>
      </c>
    </row>
    <row r="8" spans="1:22" x14ac:dyDescent="0.25">
      <c r="A8" t="s">
        <v>30</v>
      </c>
      <c r="B8" t="s">
        <v>29</v>
      </c>
      <c r="C8" s="1">
        <v>45727.638888888891</v>
      </c>
      <c r="D8">
        <v>2</v>
      </c>
      <c r="E8" t="s">
        <v>20</v>
      </c>
      <c r="F8">
        <v>55</v>
      </c>
      <c r="G8">
        <v>8.9</v>
      </c>
      <c r="H8">
        <v>51</v>
      </c>
      <c r="I8">
        <v>90.319699999999997</v>
      </c>
      <c r="J8" s="2">
        <v>45778</v>
      </c>
      <c r="K8">
        <v>3</v>
      </c>
      <c r="L8">
        <v>108.16138917262499</v>
      </c>
      <c r="M8" t="s">
        <v>24</v>
      </c>
      <c r="N8">
        <v>250</v>
      </c>
      <c r="O8">
        <v>8.16</v>
      </c>
      <c r="P8">
        <v>-8.16</v>
      </c>
      <c r="Q8">
        <v>-14.39</v>
      </c>
      <c r="R8" t="s">
        <v>22</v>
      </c>
    </row>
    <row r="9" spans="1:22" x14ac:dyDescent="0.25">
      <c r="A9" t="s">
        <v>31</v>
      </c>
      <c r="B9" t="s">
        <v>32</v>
      </c>
      <c r="C9" s="1">
        <v>45727.694444444445</v>
      </c>
      <c r="D9">
        <v>1</v>
      </c>
      <c r="E9" t="s">
        <v>20</v>
      </c>
      <c r="F9">
        <v>10.25</v>
      </c>
      <c r="G9">
        <v>2.12</v>
      </c>
      <c r="H9">
        <v>9</v>
      </c>
      <c r="I9">
        <v>13.714499999999999</v>
      </c>
      <c r="J9" s="2">
        <v>45778</v>
      </c>
      <c r="K9">
        <v>6</v>
      </c>
      <c r="L9">
        <v>105.22319374137101</v>
      </c>
      <c r="M9" t="s">
        <v>33</v>
      </c>
      <c r="N9">
        <v>1</v>
      </c>
      <c r="O9">
        <v>32.64</v>
      </c>
      <c r="P9">
        <v>156.69999999999999</v>
      </c>
      <c r="Q9">
        <v>142.30000000000001</v>
      </c>
      <c r="R9" t="s">
        <v>22</v>
      </c>
    </row>
    <row r="10" spans="1:22" x14ac:dyDescent="0.25">
      <c r="A10" t="s">
        <v>34</v>
      </c>
      <c r="B10" t="s">
        <v>32</v>
      </c>
      <c r="C10" s="1">
        <v>45727.694444444445</v>
      </c>
      <c r="D10">
        <v>1</v>
      </c>
      <c r="E10" t="s">
        <v>20</v>
      </c>
      <c r="F10">
        <v>13.75</v>
      </c>
      <c r="G10">
        <v>2.71999999999999</v>
      </c>
      <c r="H10">
        <v>12</v>
      </c>
      <c r="I10">
        <v>19.671399999999998</v>
      </c>
      <c r="J10" s="2">
        <v>45778</v>
      </c>
      <c r="K10">
        <v>6</v>
      </c>
      <c r="L10">
        <v>102.459893048128</v>
      </c>
      <c r="M10" t="s">
        <v>21</v>
      </c>
      <c r="N10">
        <v>3</v>
      </c>
      <c r="O10">
        <v>11.18</v>
      </c>
      <c r="P10">
        <v>6.71</v>
      </c>
      <c r="Q10">
        <v>149.01</v>
      </c>
      <c r="R10" t="s">
        <v>22</v>
      </c>
    </row>
    <row r="11" spans="1:22" x14ac:dyDescent="0.25">
      <c r="A11" t="s">
        <v>35</v>
      </c>
      <c r="B11" t="s">
        <v>32</v>
      </c>
      <c r="C11" s="1">
        <v>45727.694444444445</v>
      </c>
      <c r="D11">
        <v>1</v>
      </c>
      <c r="E11" t="s">
        <v>20</v>
      </c>
      <c r="F11">
        <v>35</v>
      </c>
      <c r="G11">
        <v>4.5</v>
      </c>
      <c r="H11">
        <v>26</v>
      </c>
      <c r="I11">
        <v>41.926000000000002</v>
      </c>
      <c r="J11" s="2">
        <v>45778</v>
      </c>
      <c r="K11">
        <v>6</v>
      </c>
      <c r="L11">
        <v>103.809523809523</v>
      </c>
      <c r="M11" t="s">
        <v>24</v>
      </c>
      <c r="N11">
        <v>11</v>
      </c>
      <c r="O11">
        <v>7.62</v>
      </c>
      <c r="P11">
        <v>-7.62</v>
      </c>
      <c r="Q11">
        <v>141.38999999999999</v>
      </c>
      <c r="R11" t="s">
        <v>22</v>
      </c>
    </row>
    <row r="12" spans="1:22" x14ac:dyDescent="0.25">
      <c r="A12" t="s">
        <v>36</v>
      </c>
      <c r="B12" t="s">
        <v>32</v>
      </c>
      <c r="C12" s="1">
        <v>45727.694444444445</v>
      </c>
      <c r="D12">
        <v>1</v>
      </c>
      <c r="E12" t="s">
        <v>20</v>
      </c>
      <c r="F12">
        <v>41</v>
      </c>
      <c r="G12">
        <v>4.2</v>
      </c>
      <c r="H12">
        <v>29</v>
      </c>
      <c r="I12">
        <v>33.701700000000002</v>
      </c>
      <c r="J12" s="2">
        <v>45778</v>
      </c>
      <c r="K12">
        <v>6</v>
      </c>
      <c r="L12">
        <v>113.93728222996501</v>
      </c>
      <c r="M12" t="s">
        <v>21</v>
      </c>
      <c r="N12">
        <v>6</v>
      </c>
      <c r="O12">
        <v>24.89</v>
      </c>
      <c r="P12">
        <v>57.24</v>
      </c>
      <c r="Q12">
        <v>198.63</v>
      </c>
      <c r="R12" t="s">
        <v>22</v>
      </c>
    </row>
    <row r="13" spans="1:22" x14ac:dyDescent="0.25">
      <c r="A13" t="s">
        <v>37</v>
      </c>
      <c r="B13" t="s">
        <v>32</v>
      </c>
      <c r="C13" s="1">
        <v>45727.694444444445</v>
      </c>
      <c r="D13">
        <v>3</v>
      </c>
      <c r="E13" t="s">
        <v>20</v>
      </c>
      <c r="F13">
        <v>92.5</v>
      </c>
      <c r="G13">
        <v>7.2</v>
      </c>
      <c r="H13">
        <v>51</v>
      </c>
      <c r="I13">
        <v>80.4739</v>
      </c>
      <c r="J13" s="2">
        <v>45778</v>
      </c>
      <c r="K13">
        <v>6</v>
      </c>
      <c r="L13">
        <v>103.956456456456</v>
      </c>
      <c r="M13" t="s">
        <v>21</v>
      </c>
      <c r="N13">
        <v>2</v>
      </c>
      <c r="O13">
        <v>3.96</v>
      </c>
      <c r="P13">
        <v>17.8</v>
      </c>
      <c r="Q13">
        <v>216.44</v>
      </c>
      <c r="R13" t="s">
        <v>22</v>
      </c>
    </row>
    <row r="14" spans="1:22" x14ac:dyDescent="0.25">
      <c r="A14" t="s">
        <v>38</v>
      </c>
      <c r="B14" t="s">
        <v>32</v>
      </c>
      <c r="C14" s="1">
        <v>45727.694444444445</v>
      </c>
      <c r="D14">
        <v>2</v>
      </c>
      <c r="E14" t="s">
        <v>20</v>
      </c>
      <c r="F14">
        <v>65</v>
      </c>
      <c r="G14">
        <v>6.4</v>
      </c>
      <c r="H14">
        <v>41</v>
      </c>
      <c r="I14">
        <v>42.459299999999999</v>
      </c>
      <c r="J14" s="2">
        <v>45778</v>
      </c>
      <c r="K14">
        <v>6</v>
      </c>
      <c r="L14">
        <v>101.85096153846099</v>
      </c>
      <c r="M14" t="s">
        <v>24</v>
      </c>
      <c r="N14">
        <v>20</v>
      </c>
      <c r="O14">
        <v>2.31</v>
      </c>
      <c r="P14">
        <v>-2.31</v>
      </c>
      <c r="Q14">
        <v>214.12</v>
      </c>
      <c r="R14" t="s">
        <v>22</v>
      </c>
    </row>
    <row r="15" spans="1:22" x14ac:dyDescent="0.25">
      <c r="A15" t="s">
        <v>39</v>
      </c>
      <c r="B15" t="s">
        <v>32</v>
      </c>
      <c r="C15" s="1">
        <v>45727.694444444445</v>
      </c>
      <c r="D15">
        <v>5</v>
      </c>
      <c r="E15" t="s">
        <v>20</v>
      </c>
      <c r="F15">
        <v>65</v>
      </c>
      <c r="G15">
        <v>4.9743196472931404</v>
      </c>
      <c r="H15">
        <v>34</v>
      </c>
      <c r="I15">
        <v>48.3994</v>
      </c>
      <c r="J15" s="2">
        <v>45778</v>
      </c>
      <c r="K15">
        <v>6</v>
      </c>
      <c r="L15">
        <v>102.546202685815</v>
      </c>
      <c r="M15" t="s">
        <v>24</v>
      </c>
      <c r="N15">
        <v>247</v>
      </c>
      <c r="O15">
        <v>3.86</v>
      </c>
      <c r="P15">
        <v>-3.86</v>
      </c>
      <c r="Q15">
        <v>210.27</v>
      </c>
      <c r="R15" t="s">
        <v>22</v>
      </c>
    </row>
    <row r="16" spans="1:22" x14ac:dyDescent="0.25">
      <c r="A16" t="s">
        <v>40</v>
      </c>
      <c r="B16" t="s">
        <v>32</v>
      </c>
      <c r="C16" s="1">
        <v>45727.694444444445</v>
      </c>
      <c r="D16">
        <v>2</v>
      </c>
      <c r="E16" t="s">
        <v>20</v>
      </c>
      <c r="F16">
        <v>92.5</v>
      </c>
      <c r="G16">
        <v>7.4</v>
      </c>
      <c r="H16">
        <v>51</v>
      </c>
      <c r="I16">
        <v>65.267700000000005</v>
      </c>
      <c r="J16" s="2">
        <v>45778</v>
      </c>
      <c r="K16">
        <v>6</v>
      </c>
      <c r="L16">
        <v>101.89189189189101</v>
      </c>
      <c r="M16" t="s">
        <v>24</v>
      </c>
      <c r="N16">
        <v>7</v>
      </c>
      <c r="O16">
        <v>1.89</v>
      </c>
      <c r="P16">
        <v>-1.89</v>
      </c>
      <c r="Q16">
        <v>208.37</v>
      </c>
      <c r="R16" t="s">
        <v>22</v>
      </c>
    </row>
    <row r="17" spans="1:18" x14ac:dyDescent="0.25">
      <c r="A17" t="s">
        <v>41</v>
      </c>
      <c r="B17" t="s">
        <v>32</v>
      </c>
      <c r="C17" s="1">
        <v>45727.694444444445</v>
      </c>
      <c r="D17">
        <v>5</v>
      </c>
      <c r="E17" t="s">
        <v>20</v>
      </c>
      <c r="F17">
        <v>110</v>
      </c>
      <c r="G17">
        <v>7.8</v>
      </c>
      <c r="H17">
        <v>67</v>
      </c>
      <c r="I17">
        <v>122.42100000000001</v>
      </c>
      <c r="J17" s="2">
        <v>45778</v>
      </c>
      <c r="K17">
        <v>6</v>
      </c>
      <c r="L17">
        <v>121.48018648018601</v>
      </c>
      <c r="M17" t="s">
        <v>24</v>
      </c>
      <c r="N17">
        <v>18</v>
      </c>
      <c r="O17">
        <v>16.27</v>
      </c>
      <c r="P17">
        <v>-16.27</v>
      </c>
      <c r="Q17">
        <v>192.1</v>
      </c>
      <c r="R17" t="s">
        <v>22</v>
      </c>
    </row>
    <row r="18" spans="1:18" x14ac:dyDescent="0.25">
      <c r="A18" t="s">
        <v>42</v>
      </c>
      <c r="B18" t="s">
        <v>43</v>
      </c>
      <c r="C18" s="1">
        <v>45727.722222222219</v>
      </c>
      <c r="D18">
        <v>2</v>
      </c>
      <c r="E18" t="s">
        <v>20</v>
      </c>
      <c r="F18">
        <v>75</v>
      </c>
      <c r="G18">
        <v>8</v>
      </c>
      <c r="H18">
        <v>51</v>
      </c>
      <c r="I18">
        <v>57.792700000000004</v>
      </c>
      <c r="J18" s="2">
        <v>45778</v>
      </c>
      <c r="K18">
        <v>5</v>
      </c>
      <c r="L18">
        <v>102.75</v>
      </c>
      <c r="M18" t="s">
        <v>24</v>
      </c>
      <c r="N18">
        <v>249</v>
      </c>
      <c r="O18">
        <v>2.75</v>
      </c>
      <c r="P18">
        <v>-2.75</v>
      </c>
      <c r="Q18">
        <v>189.35</v>
      </c>
      <c r="R18" t="s">
        <v>22</v>
      </c>
    </row>
    <row r="19" spans="1:18" x14ac:dyDescent="0.25">
      <c r="A19" t="s">
        <v>44</v>
      </c>
      <c r="B19" t="s">
        <v>43</v>
      </c>
      <c r="C19" s="1">
        <v>45727.722222222219</v>
      </c>
      <c r="D19">
        <v>2</v>
      </c>
      <c r="E19" t="s">
        <v>20</v>
      </c>
      <c r="F19">
        <v>49</v>
      </c>
      <c r="G19">
        <v>5.8</v>
      </c>
      <c r="H19">
        <v>34</v>
      </c>
      <c r="I19">
        <v>32.556399999999996</v>
      </c>
      <c r="J19" s="2">
        <v>45778</v>
      </c>
      <c r="K19">
        <v>5</v>
      </c>
      <c r="L19">
        <v>100.21111893033</v>
      </c>
      <c r="M19" t="s">
        <v>24</v>
      </c>
      <c r="N19">
        <v>11</v>
      </c>
      <c r="O19">
        <v>0.32</v>
      </c>
      <c r="P19">
        <v>-0.32</v>
      </c>
      <c r="Q19">
        <v>189.03</v>
      </c>
      <c r="R19" t="s">
        <v>22</v>
      </c>
    </row>
    <row r="20" spans="1:18" x14ac:dyDescent="0.25">
      <c r="A20" t="s">
        <v>45</v>
      </c>
      <c r="B20" t="s">
        <v>46</v>
      </c>
      <c r="C20" s="1">
        <v>45727.555555555555</v>
      </c>
      <c r="D20">
        <v>1</v>
      </c>
      <c r="E20" t="s">
        <v>47</v>
      </c>
      <c r="F20">
        <v>7.5</v>
      </c>
      <c r="G20">
        <v>1.59</v>
      </c>
      <c r="H20">
        <v>6</v>
      </c>
      <c r="I20">
        <v>6.6</v>
      </c>
      <c r="J20" s="2">
        <v>45778</v>
      </c>
      <c r="K20">
        <v>4</v>
      </c>
      <c r="L20">
        <v>102.893081761006</v>
      </c>
      <c r="M20" t="s">
        <v>21</v>
      </c>
      <c r="N20">
        <v>3</v>
      </c>
      <c r="O20">
        <v>28.93</v>
      </c>
      <c r="P20">
        <v>0</v>
      </c>
      <c r="Q20">
        <v>189.03</v>
      </c>
      <c r="R20" t="s">
        <v>22</v>
      </c>
    </row>
    <row r="21" spans="1:18" x14ac:dyDescent="0.25">
      <c r="A21" t="s">
        <v>48</v>
      </c>
      <c r="B21" t="s">
        <v>46</v>
      </c>
      <c r="C21" s="1">
        <v>45727.555555555555</v>
      </c>
      <c r="D21">
        <v>1</v>
      </c>
      <c r="E21" t="s">
        <v>47</v>
      </c>
      <c r="F21">
        <v>17.75</v>
      </c>
      <c r="G21">
        <v>2.5299999999999998</v>
      </c>
      <c r="H21">
        <v>13</v>
      </c>
      <c r="I21">
        <v>25.871300000000002</v>
      </c>
      <c r="J21" s="2">
        <v>45778</v>
      </c>
      <c r="K21">
        <v>4</v>
      </c>
      <c r="L21">
        <v>103.813394199187</v>
      </c>
      <c r="M21" t="s">
        <v>24</v>
      </c>
      <c r="N21">
        <v>5</v>
      </c>
      <c r="O21">
        <v>15.89</v>
      </c>
      <c r="P21">
        <v>-15.89</v>
      </c>
      <c r="Q21">
        <v>173.14</v>
      </c>
      <c r="R21" t="s">
        <v>22</v>
      </c>
    </row>
    <row r="22" spans="1:18" x14ac:dyDescent="0.25">
      <c r="A22" t="s">
        <v>49</v>
      </c>
      <c r="B22" t="s">
        <v>46</v>
      </c>
      <c r="C22" s="1">
        <v>45727.555555555555</v>
      </c>
      <c r="D22">
        <v>2</v>
      </c>
      <c r="E22" t="s">
        <v>47</v>
      </c>
      <c r="F22">
        <v>60</v>
      </c>
      <c r="G22">
        <v>4.9000000000000004</v>
      </c>
      <c r="H22">
        <v>34</v>
      </c>
      <c r="I22">
        <v>51.069000000000003</v>
      </c>
      <c r="J22" s="2">
        <v>45778</v>
      </c>
      <c r="K22">
        <v>4</v>
      </c>
      <c r="L22">
        <v>105.884353741496</v>
      </c>
      <c r="M22" t="s">
        <v>24</v>
      </c>
      <c r="N22">
        <v>10</v>
      </c>
      <c r="O22">
        <v>8.92</v>
      </c>
      <c r="P22">
        <v>-8.92</v>
      </c>
      <c r="Q22">
        <v>164.23</v>
      </c>
      <c r="R22" t="s">
        <v>22</v>
      </c>
    </row>
    <row r="23" spans="1:18" x14ac:dyDescent="0.25">
      <c r="A23" t="s">
        <v>50</v>
      </c>
      <c r="B23" t="s">
        <v>46</v>
      </c>
      <c r="C23" s="1">
        <v>45727.555555555555</v>
      </c>
      <c r="D23">
        <v>1</v>
      </c>
      <c r="E23" t="s">
        <v>47</v>
      </c>
      <c r="F23">
        <v>49</v>
      </c>
      <c r="G23">
        <v>4.8</v>
      </c>
      <c r="H23">
        <v>34</v>
      </c>
      <c r="I23">
        <v>44.286000000000001</v>
      </c>
      <c r="J23" s="2">
        <v>45778</v>
      </c>
      <c r="K23">
        <v>4</v>
      </c>
      <c r="L23">
        <v>113.86054421768701</v>
      </c>
      <c r="M23" t="s">
        <v>21</v>
      </c>
      <c r="N23">
        <v>4</v>
      </c>
      <c r="O23">
        <v>21</v>
      </c>
      <c r="P23">
        <v>58.8</v>
      </c>
      <c r="Q23">
        <v>223.03</v>
      </c>
      <c r="R23" t="s">
        <v>22</v>
      </c>
    </row>
    <row r="24" spans="1:18" x14ac:dyDescent="0.25">
      <c r="A24" t="s">
        <v>51</v>
      </c>
      <c r="B24" t="s">
        <v>46</v>
      </c>
      <c r="C24" s="1">
        <v>45727.555555555555</v>
      </c>
      <c r="D24">
        <v>2</v>
      </c>
      <c r="E24" t="s">
        <v>47</v>
      </c>
      <c r="F24">
        <v>110</v>
      </c>
      <c r="G24">
        <v>8.1999999999999993</v>
      </c>
      <c r="H24">
        <v>67</v>
      </c>
      <c r="I24">
        <v>158.83099999999999</v>
      </c>
      <c r="J24" s="2">
        <v>45778</v>
      </c>
      <c r="K24">
        <v>4</v>
      </c>
      <c r="L24">
        <v>117.039911308204</v>
      </c>
      <c r="M24" t="s">
        <v>24</v>
      </c>
      <c r="N24">
        <v>9</v>
      </c>
      <c r="O24">
        <v>12.91</v>
      </c>
      <c r="P24">
        <v>-12.91</v>
      </c>
      <c r="Q24">
        <v>210.12</v>
      </c>
      <c r="R24" t="s">
        <v>22</v>
      </c>
    </row>
    <row r="25" spans="1:18" x14ac:dyDescent="0.25">
      <c r="A25" t="s">
        <v>52</v>
      </c>
      <c r="B25" t="s">
        <v>46</v>
      </c>
      <c r="C25" s="1">
        <v>45727.555555555555</v>
      </c>
      <c r="D25">
        <v>1</v>
      </c>
      <c r="E25" t="s">
        <v>47</v>
      </c>
      <c r="F25">
        <v>92.5</v>
      </c>
      <c r="G25">
        <v>6.8</v>
      </c>
      <c r="H25">
        <v>51</v>
      </c>
      <c r="I25">
        <v>83.736400000000003</v>
      </c>
      <c r="J25" s="2">
        <v>45778</v>
      </c>
      <c r="K25">
        <v>4</v>
      </c>
      <c r="L25">
        <v>108.449920508744</v>
      </c>
      <c r="M25" t="s">
        <v>24</v>
      </c>
      <c r="N25">
        <v>8</v>
      </c>
      <c r="O25">
        <v>8.4499999999999993</v>
      </c>
      <c r="P25">
        <v>-8.4499999999999993</v>
      </c>
      <c r="Q25">
        <v>201.67</v>
      </c>
      <c r="R25" t="s">
        <v>22</v>
      </c>
    </row>
    <row r="26" spans="1:18" x14ac:dyDescent="0.25">
      <c r="A26" t="s">
        <v>53</v>
      </c>
      <c r="B26" t="s">
        <v>54</v>
      </c>
      <c r="C26" s="1">
        <v>45727.583333333336</v>
      </c>
      <c r="D26">
        <v>1</v>
      </c>
      <c r="E26" t="s">
        <v>47</v>
      </c>
      <c r="F26">
        <v>19.5</v>
      </c>
      <c r="G26">
        <v>4.3499999999999996</v>
      </c>
      <c r="H26">
        <v>17</v>
      </c>
      <c r="I26">
        <v>25.981400000000001</v>
      </c>
      <c r="J26" s="2">
        <v>45748</v>
      </c>
      <c r="K26">
        <v>2</v>
      </c>
      <c r="L26">
        <v>101.061007957559</v>
      </c>
      <c r="M26" t="s">
        <v>21</v>
      </c>
      <c r="N26">
        <v>2</v>
      </c>
      <c r="O26">
        <v>3.32</v>
      </c>
      <c r="P26">
        <v>4.97</v>
      </c>
      <c r="Q26">
        <v>206.64</v>
      </c>
      <c r="R26" t="s">
        <v>22</v>
      </c>
    </row>
    <row r="27" spans="1:18" x14ac:dyDescent="0.25">
      <c r="A27" t="s">
        <v>55</v>
      </c>
      <c r="B27" t="s">
        <v>19</v>
      </c>
      <c r="C27" s="1">
        <v>45727.611111111109</v>
      </c>
      <c r="D27">
        <v>1</v>
      </c>
      <c r="E27" t="s">
        <v>47</v>
      </c>
      <c r="F27">
        <v>9.6999999999999993</v>
      </c>
      <c r="G27">
        <v>1.9950000000000001</v>
      </c>
      <c r="H27">
        <v>8</v>
      </c>
      <c r="I27">
        <v>10.088900000000001</v>
      </c>
      <c r="J27" s="2">
        <v>45778</v>
      </c>
      <c r="K27">
        <v>7</v>
      </c>
      <c r="L27">
        <v>101.38748934191101</v>
      </c>
      <c r="M27" t="s">
        <v>21</v>
      </c>
      <c r="N27">
        <v>2</v>
      </c>
      <c r="O27">
        <v>9.91</v>
      </c>
      <c r="P27">
        <v>1.98</v>
      </c>
      <c r="Q27">
        <v>208.63</v>
      </c>
      <c r="R27" t="s">
        <v>22</v>
      </c>
    </row>
    <row r="28" spans="1:18" x14ac:dyDescent="0.25">
      <c r="A28" t="s">
        <v>56</v>
      </c>
      <c r="B28" t="s">
        <v>19</v>
      </c>
      <c r="C28" s="1">
        <v>45727.611111111109</v>
      </c>
      <c r="D28">
        <v>1</v>
      </c>
      <c r="E28" t="s">
        <v>47</v>
      </c>
      <c r="F28">
        <v>43</v>
      </c>
      <c r="G28">
        <v>4.3</v>
      </c>
      <c r="H28">
        <v>29</v>
      </c>
      <c r="I28">
        <v>41.616300000000003</v>
      </c>
      <c r="J28" s="2">
        <v>45778</v>
      </c>
      <c r="K28">
        <v>7</v>
      </c>
      <c r="L28">
        <v>110.46511627906899</v>
      </c>
      <c r="M28" t="s">
        <v>21</v>
      </c>
      <c r="N28">
        <v>7</v>
      </c>
      <c r="O28">
        <v>18.690000000000001</v>
      </c>
      <c r="P28">
        <v>42.98</v>
      </c>
      <c r="Q28">
        <v>251.61</v>
      </c>
      <c r="R28" t="s">
        <v>22</v>
      </c>
    </row>
    <row r="29" spans="1:18" x14ac:dyDescent="0.25">
      <c r="A29" t="s">
        <v>57</v>
      </c>
      <c r="B29" t="s">
        <v>19</v>
      </c>
      <c r="C29" s="1">
        <v>45727.611111111109</v>
      </c>
      <c r="D29">
        <v>1</v>
      </c>
      <c r="E29" t="s">
        <v>47</v>
      </c>
      <c r="F29">
        <v>29.5</v>
      </c>
      <c r="G29">
        <v>3.65</v>
      </c>
      <c r="H29">
        <v>21</v>
      </c>
      <c r="I29">
        <v>38.035600000000002</v>
      </c>
      <c r="J29" s="2">
        <v>45778</v>
      </c>
      <c r="K29">
        <v>7</v>
      </c>
      <c r="L29">
        <v>104.086371023914</v>
      </c>
      <c r="M29" t="s">
        <v>24</v>
      </c>
      <c r="N29">
        <v>12</v>
      </c>
      <c r="O29">
        <v>10.220000000000001</v>
      </c>
      <c r="P29">
        <v>-10.220000000000001</v>
      </c>
      <c r="Q29">
        <v>241.39</v>
      </c>
      <c r="R29" t="s">
        <v>22</v>
      </c>
    </row>
    <row r="30" spans="1:18" x14ac:dyDescent="0.25">
      <c r="A30" t="s">
        <v>58</v>
      </c>
      <c r="B30" t="s">
        <v>29</v>
      </c>
      <c r="C30" s="1">
        <v>45727.638888888891</v>
      </c>
      <c r="D30">
        <v>1</v>
      </c>
      <c r="E30" t="s">
        <v>59</v>
      </c>
      <c r="F30">
        <v>14.25</v>
      </c>
      <c r="G30">
        <v>2.99</v>
      </c>
      <c r="H30">
        <v>13</v>
      </c>
      <c r="I30">
        <v>26.374199999999998</v>
      </c>
      <c r="J30" s="2">
        <v>45778</v>
      </c>
      <c r="K30">
        <v>3</v>
      </c>
      <c r="L30">
        <v>102.470222378689</v>
      </c>
      <c r="M30" t="s">
        <v>24</v>
      </c>
      <c r="N30">
        <v>7</v>
      </c>
      <c r="O30">
        <v>10.29</v>
      </c>
      <c r="P30">
        <v>-10.29</v>
      </c>
      <c r="Q30">
        <v>231.1</v>
      </c>
      <c r="R30" t="s">
        <v>22</v>
      </c>
    </row>
    <row r="31" spans="1:18" x14ac:dyDescent="0.25">
      <c r="A31" t="s">
        <v>60</v>
      </c>
      <c r="B31" t="s">
        <v>61</v>
      </c>
      <c r="C31" s="1">
        <v>45727.666666666664</v>
      </c>
      <c r="D31">
        <v>1</v>
      </c>
      <c r="E31" t="s">
        <v>59</v>
      </c>
      <c r="F31">
        <v>12.75</v>
      </c>
      <c r="G31">
        <v>3.5249999999999999</v>
      </c>
      <c r="H31">
        <v>12</v>
      </c>
      <c r="I31">
        <v>12.2454</v>
      </c>
      <c r="J31" s="2">
        <v>45748</v>
      </c>
      <c r="K31">
        <v>2</v>
      </c>
      <c r="L31">
        <v>100.250312891113</v>
      </c>
      <c r="M31" t="s">
        <v>24</v>
      </c>
      <c r="N31">
        <v>250</v>
      </c>
      <c r="O31">
        <v>1.1399999999999999</v>
      </c>
      <c r="P31">
        <v>-1.1399999999999999</v>
      </c>
      <c r="Q31">
        <v>229.96</v>
      </c>
      <c r="R31" t="s">
        <v>22</v>
      </c>
    </row>
    <row r="32" spans="1:18" x14ac:dyDescent="0.25">
      <c r="A32" t="s">
        <v>62</v>
      </c>
      <c r="B32" t="s">
        <v>61</v>
      </c>
      <c r="C32" s="1">
        <v>45727.666666666664</v>
      </c>
      <c r="D32">
        <v>1</v>
      </c>
      <c r="E32" t="s">
        <v>59</v>
      </c>
      <c r="F32">
        <v>47</v>
      </c>
      <c r="G32">
        <v>9.1</v>
      </c>
      <c r="H32">
        <v>41</v>
      </c>
      <c r="I32">
        <v>44.828800000000001</v>
      </c>
      <c r="J32" s="2">
        <v>45748</v>
      </c>
      <c r="K32">
        <v>2</v>
      </c>
      <c r="L32">
        <v>104.056581716156</v>
      </c>
      <c r="M32" t="s">
        <v>33</v>
      </c>
      <c r="N32">
        <v>1</v>
      </c>
      <c r="O32">
        <v>5.07</v>
      </c>
      <c r="P32">
        <v>126.77</v>
      </c>
      <c r="Q32">
        <v>356.73</v>
      </c>
      <c r="R32" t="s">
        <v>22</v>
      </c>
    </row>
    <row r="33" spans="1:18" x14ac:dyDescent="0.25">
      <c r="A33" t="s">
        <v>63</v>
      </c>
      <c r="B33" t="s">
        <v>61</v>
      </c>
      <c r="C33" s="1">
        <v>45727.666666666664</v>
      </c>
      <c r="D33">
        <v>4</v>
      </c>
      <c r="E33" t="s">
        <v>59</v>
      </c>
      <c r="F33">
        <v>580</v>
      </c>
      <c r="G33">
        <v>40.373049384982501</v>
      </c>
      <c r="H33">
        <v>251</v>
      </c>
      <c r="I33">
        <v>299.08199999999999</v>
      </c>
      <c r="J33" s="2">
        <v>45748</v>
      </c>
      <c r="K33">
        <v>2</v>
      </c>
      <c r="L33">
        <v>100.279501298952</v>
      </c>
      <c r="M33" t="s">
        <v>24</v>
      </c>
      <c r="N33">
        <v>3</v>
      </c>
      <c r="O33">
        <v>0.06</v>
      </c>
      <c r="P33">
        <v>-0.06</v>
      </c>
      <c r="Q33">
        <v>356.67</v>
      </c>
      <c r="R33" t="s">
        <v>22</v>
      </c>
    </row>
    <row r="34" spans="1:18" x14ac:dyDescent="0.25">
      <c r="A34" t="s">
        <v>64</v>
      </c>
      <c r="B34" t="s">
        <v>32</v>
      </c>
      <c r="C34" s="1">
        <v>45727.694444444445</v>
      </c>
      <c r="D34">
        <v>2</v>
      </c>
      <c r="E34" t="s">
        <v>59</v>
      </c>
      <c r="F34">
        <v>120</v>
      </c>
      <c r="G34">
        <v>9</v>
      </c>
      <c r="H34">
        <v>67</v>
      </c>
      <c r="I34">
        <v>110.34399999999999</v>
      </c>
      <c r="J34" s="2">
        <v>45778</v>
      </c>
      <c r="K34">
        <v>5</v>
      </c>
      <c r="L34">
        <v>106.805555555555</v>
      </c>
      <c r="M34" t="s">
        <v>24</v>
      </c>
      <c r="N34">
        <v>16</v>
      </c>
      <c r="O34">
        <v>5.16</v>
      </c>
      <c r="P34">
        <v>-5.16</v>
      </c>
      <c r="Q34">
        <v>351.52</v>
      </c>
      <c r="R34" t="s">
        <v>22</v>
      </c>
    </row>
    <row r="35" spans="1:18" x14ac:dyDescent="0.25">
      <c r="A35" t="s">
        <v>65</v>
      </c>
      <c r="B35" t="s">
        <v>46</v>
      </c>
      <c r="C35" s="1">
        <v>45727.555555555555</v>
      </c>
      <c r="D35">
        <v>1</v>
      </c>
      <c r="E35" t="s">
        <v>66</v>
      </c>
      <c r="F35">
        <v>9.5</v>
      </c>
      <c r="G35">
        <v>2.41</v>
      </c>
      <c r="H35">
        <v>9</v>
      </c>
      <c r="I35">
        <v>13.7881</v>
      </c>
      <c r="J35" s="2">
        <v>45778</v>
      </c>
      <c r="K35">
        <v>3</v>
      </c>
      <c r="L35">
        <v>101.310329766324</v>
      </c>
      <c r="M35" t="s">
        <v>21</v>
      </c>
      <c r="N35">
        <v>2</v>
      </c>
      <c r="O35">
        <v>8.19</v>
      </c>
      <c r="P35">
        <v>2.46</v>
      </c>
      <c r="Q35">
        <v>353.97</v>
      </c>
      <c r="R35" t="s">
        <v>22</v>
      </c>
    </row>
    <row r="36" spans="1:18" x14ac:dyDescent="0.25">
      <c r="A36" t="s">
        <v>67</v>
      </c>
      <c r="B36" t="s">
        <v>19</v>
      </c>
      <c r="C36" s="1">
        <v>45727.611111111109</v>
      </c>
      <c r="D36">
        <v>1</v>
      </c>
      <c r="E36" t="s">
        <v>66</v>
      </c>
      <c r="F36">
        <v>10.25</v>
      </c>
      <c r="G36">
        <v>2.2400000000000002</v>
      </c>
      <c r="H36">
        <v>9</v>
      </c>
      <c r="I36">
        <v>10</v>
      </c>
      <c r="J36" s="2">
        <v>45778</v>
      </c>
      <c r="K36">
        <v>6</v>
      </c>
      <c r="L36">
        <v>101.938153310104</v>
      </c>
      <c r="M36" t="s">
        <v>24</v>
      </c>
      <c r="N36">
        <v>254</v>
      </c>
      <c r="O36">
        <v>12.11</v>
      </c>
      <c r="P36">
        <v>-12.11</v>
      </c>
      <c r="Q36">
        <v>341.86</v>
      </c>
      <c r="R36" t="s">
        <v>22</v>
      </c>
    </row>
    <row r="37" spans="1:18" x14ac:dyDescent="0.25">
      <c r="A37" t="s">
        <v>68</v>
      </c>
      <c r="B37" t="s">
        <v>19</v>
      </c>
      <c r="C37" s="1">
        <v>45727.611111111109</v>
      </c>
      <c r="D37">
        <v>1</v>
      </c>
      <c r="E37" t="s">
        <v>66</v>
      </c>
      <c r="F37">
        <v>15.25</v>
      </c>
      <c r="G37">
        <v>2.87</v>
      </c>
      <c r="H37">
        <v>13</v>
      </c>
      <c r="I37">
        <v>19.6157</v>
      </c>
      <c r="J37" s="2">
        <v>45778</v>
      </c>
      <c r="K37">
        <v>6</v>
      </c>
      <c r="L37">
        <v>101.856400297024</v>
      </c>
      <c r="M37" t="s">
        <v>24</v>
      </c>
      <c r="N37">
        <v>8</v>
      </c>
      <c r="O37">
        <v>7.74</v>
      </c>
      <c r="P37">
        <v>-7.74</v>
      </c>
      <c r="Q37">
        <v>334.13</v>
      </c>
      <c r="R37" t="s">
        <v>22</v>
      </c>
    </row>
    <row r="38" spans="1:18" x14ac:dyDescent="0.25">
      <c r="A38" t="s">
        <v>69</v>
      </c>
      <c r="B38" t="s">
        <v>19</v>
      </c>
      <c r="C38" s="1">
        <v>45727.611111111109</v>
      </c>
      <c r="D38">
        <v>1</v>
      </c>
      <c r="E38" t="s">
        <v>66</v>
      </c>
      <c r="F38">
        <v>35</v>
      </c>
      <c r="G38">
        <v>4.5</v>
      </c>
      <c r="H38">
        <v>26</v>
      </c>
      <c r="I38">
        <v>24.6037</v>
      </c>
      <c r="J38" s="2">
        <v>45778</v>
      </c>
      <c r="K38">
        <v>6</v>
      </c>
      <c r="L38">
        <v>103.809523809523</v>
      </c>
      <c r="M38" t="s">
        <v>24</v>
      </c>
      <c r="N38">
        <v>254</v>
      </c>
      <c r="O38">
        <v>7.62</v>
      </c>
      <c r="P38">
        <v>-7.62</v>
      </c>
      <c r="Q38">
        <v>326.51</v>
      </c>
      <c r="R38" t="s">
        <v>22</v>
      </c>
    </row>
    <row r="39" spans="1:18" x14ac:dyDescent="0.25">
      <c r="A39" t="s">
        <v>70</v>
      </c>
      <c r="B39" t="s">
        <v>19</v>
      </c>
      <c r="C39" s="1">
        <v>45727.611111111109</v>
      </c>
      <c r="D39">
        <v>1</v>
      </c>
      <c r="E39" t="s">
        <v>66</v>
      </c>
      <c r="F39">
        <v>33</v>
      </c>
      <c r="G39">
        <v>4.4000000000000004</v>
      </c>
      <c r="H39">
        <v>26</v>
      </c>
      <c r="I39">
        <v>33.831600000000002</v>
      </c>
      <c r="J39" s="2">
        <v>45778</v>
      </c>
      <c r="K39">
        <v>6</v>
      </c>
      <c r="L39">
        <v>107.575757575757</v>
      </c>
      <c r="M39" t="s">
        <v>24</v>
      </c>
      <c r="N39">
        <v>254</v>
      </c>
      <c r="O39">
        <v>15.15</v>
      </c>
      <c r="P39">
        <v>-15.15</v>
      </c>
      <c r="Q39">
        <v>311.36</v>
      </c>
      <c r="R39" t="s">
        <v>22</v>
      </c>
    </row>
    <row r="40" spans="1:18" x14ac:dyDescent="0.25">
      <c r="A40" t="s">
        <v>71</v>
      </c>
      <c r="B40" t="s">
        <v>19</v>
      </c>
      <c r="C40" s="1">
        <v>45727.611111111109</v>
      </c>
      <c r="D40">
        <v>2</v>
      </c>
      <c r="E40" t="s">
        <v>66</v>
      </c>
      <c r="F40">
        <v>100</v>
      </c>
      <c r="G40">
        <v>9</v>
      </c>
      <c r="H40">
        <v>67</v>
      </c>
      <c r="I40">
        <v>48.477800000000002</v>
      </c>
      <c r="J40" s="2">
        <v>45778</v>
      </c>
      <c r="K40">
        <v>6</v>
      </c>
      <c r="L40">
        <v>112.388888888888</v>
      </c>
      <c r="M40" t="s">
        <v>24</v>
      </c>
      <c r="N40">
        <v>254</v>
      </c>
      <c r="O40">
        <v>9.39</v>
      </c>
      <c r="P40">
        <v>-9.39</v>
      </c>
      <c r="Q40">
        <v>301.97000000000003</v>
      </c>
      <c r="R40" t="s">
        <v>22</v>
      </c>
    </row>
    <row r="41" spans="1:18" x14ac:dyDescent="0.25">
      <c r="A41" t="s">
        <v>72</v>
      </c>
      <c r="B41" t="s">
        <v>29</v>
      </c>
      <c r="C41" s="1">
        <v>45727.638888888891</v>
      </c>
      <c r="D41">
        <v>1</v>
      </c>
      <c r="E41" t="s">
        <v>66</v>
      </c>
      <c r="F41">
        <v>43</v>
      </c>
      <c r="G41">
        <v>6.6</v>
      </c>
      <c r="H41">
        <v>41</v>
      </c>
      <c r="I41">
        <v>46.113900000000001</v>
      </c>
      <c r="J41" s="2">
        <v>45778</v>
      </c>
      <c r="K41">
        <v>3</v>
      </c>
      <c r="L41">
        <v>115.856236786469</v>
      </c>
      <c r="M41" t="s">
        <v>24</v>
      </c>
      <c r="N41">
        <v>4</v>
      </c>
      <c r="O41">
        <v>19.82</v>
      </c>
      <c r="P41">
        <v>-19.82</v>
      </c>
      <c r="Q41">
        <v>282.14999999999998</v>
      </c>
      <c r="R41" t="s">
        <v>22</v>
      </c>
    </row>
    <row r="42" spans="1:18" x14ac:dyDescent="0.25">
      <c r="A42" t="s">
        <v>73</v>
      </c>
      <c r="B42" t="s">
        <v>32</v>
      </c>
      <c r="C42" s="1">
        <v>45727.694444444445</v>
      </c>
      <c r="D42">
        <v>1</v>
      </c>
      <c r="E42" t="s">
        <v>66</v>
      </c>
      <c r="F42">
        <v>13.75</v>
      </c>
      <c r="G42">
        <v>2.78</v>
      </c>
      <c r="H42">
        <v>12</v>
      </c>
      <c r="I42">
        <v>18.321300000000001</v>
      </c>
      <c r="J42" s="2">
        <v>45778</v>
      </c>
      <c r="K42">
        <v>5</v>
      </c>
      <c r="L42">
        <v>101.190320470896</v>
      </c>
      <c r="M42" t="s">
        <v>24</v>
      </c>
      <c r="N42">
        <v>17</v>
      </c>
      <c r="O42">
        <v>5.41</v>
      </c>
      <c r="P42">
        <v>-5.41</v>
      </c>
      <c r="Q42">
        <v>276.74</v>
      </c>
      <c r="R42" t="s">
        <v>22</v>
      </c>
    </row>
    <row r="43" spans="1:18" x14ac:dyDescent="0.25">
      <c r="A43" t="s">
        <v>74</v>
      </c>
      <c r="B43" t="s">
        <v>43</v>
      </c>
      <c r="C43" s="1">
        <v>45727.722222222219</v>
      </c>
      <c r="D43">
        <v>1</v>
      </c>
      <c r="E43" t="s">
        <v>66</v>
      </c>
      <c r="F43">
        <v>8.9</v>
      </c>
      <c r="G43">
        <v>2.08</v>
      </c>
      <c r="H43">
        <v>8</v>
      </c>
      <c r="I43">
        <v>9.8716500000000007</v>
      </c>
      <c r="J43" s="2">
        <v>45778</v>
      </c>
      <c r="K43">
        <v>5</v>
      </c>
      <c r="L43">
        <v>102.636127917026</v>
      </c>
      <c r="M43" t="s">
        <v>24</v>
      </c>
      <c r="N43">
        <v>250</v>
      </c>
      <c r="O43">
        <v>18.829999999999998</v>
      </c>
      <c r="P43">
        <v>-18.829999999999998</v>
      </c>
      <c r="Q43">
        <v>257.91000000000003</v>
      </c>
      <c r="R43" t="s">
        <v>22</v>
      </c>
    </row>
    <row r="44" spans="1:18" x14ac:dyDescent="0.25">
      <c r="A44" t="s">
        <v>75</v>
      </c>
      <c r="B44" t="s">
        <v>43</v>
      </c>
      <c r="C44" s="1">
        <v>45727.722222222219</v>
      </c>
      <c r="D44">
        <v>1</v>
      </c>
      <c r="E44" t="s">
        <v>66</v>
      </c>
      <c r="F44">
        <v>11.75</v>
      </c>
      <c r="G44">
        <v>2.48</v>
      </c>
      <c r="H44">
        <v>11</v>
      </c>
      <c r="I44">
        <v>16.352900000000002</v>
      </c>
      <c r="J44" s="2">
        <v>45778</v>
      </c>
      <c r="K44">
        <v>5</v>
      </c>
      <c r="L44">
        <v>107.292381606039</v>
      </c>
      <c r="M44" t="s">
        <v>24</v>
      </c>
      <c r="N44">
        <v>10</v>
      </c>
      <c r="O44">
        <v>36.46</v>
      </c>
      <c r="P44">
        <v>-36.46</v>
      </c>
      <c r="Q44">
        <v>221.45</v>
      </c>
      <c r="R44" t="s">
        <v>22</v>
      </c>
    </row>
    <row r="45" spans="1:18" x14ac:dyDescent="0.25">
      <c r="A45" t="s">
        <v>76</v>
      </c>
      <c r="B45" t="s">
        <v>43</v>
      </c>
      <c r="C45" s="1">
        <v>45727.722222222219</v>
      </c>
      <c r="D45">
        <v>1</v>
      </c>
      <c r="E45" t="s">
        <v>66</v>
      </c>
      <c r="F45">
        <v>21.5</v>
      </c>
      <c r="G45">
        <v>3.5249999999999999</v>
      </c>
      <c r="H45">
        <v>19</v>
      </c>
      <c r="I45">
        <v>17.944299999999998</v>
      </c>
      <c r="J45" s="2">
        <v>45778</v>
      </c>
      <c r="K45">
        <v>5</v>
      </c>
      <c r="L45">
        <v>109.434273461982</v>
      </c>
      <c r="M45" t="s">
        <v>24</v>
      </c>
      <c r="N45">
        <v>247</v>
      </c>
      <c r="O45">
        <v>26.21</v>
      </c>
      <c r="P45">
        <v>-26.21</v>
      </c>
      <c r="Q45">
        <v>195.24</v>
      </c>
      <c r="R45" t="s">
        <v>22</v>
      </c>
    </row>
    <row r="46" spans="1:18" x14ac:dyDescent="0.25">
      <c r="A46" t="s">
        <v>77</v>
      </c>
      <c r="B46" t="s">
        <v>43</v>
      </c>
      <c r="C46" s="1">
        <v>45727.722222222219</v>
      </c>
      <c r="D46">
        <v>1</v>
      </c>
      <c r="E46" t="s">
        <v>66</v>
      </c>
      <c r="F46">
        <v>17.75</v>
      </c>
      <c r="G46">
        <v>3.1749999999999998</v>
      </c>
      <c r="H46">
        <v>15</v>
      </c>
      <c r="I46">
        <v>24.656500000000001</v>
      </c>
      <c r="J46" s="2">
        <v>45778</v>
      </c>
      <c r="K46">
        <v>5</v>
      </c>
      <c r="L46">
        <v>102.096040811799</v>
      </c>
      <c r="M46" t="s">
        <v>24</v>
      </c>
      <c r="N46">
        <v>250</v>
      </c>
      <c r="O46">
        <v>7.49</v>
      </c>
      <c r="P46">
        <v>-7.49</v>
      </c>
      <c r="Q46">
        <v>187.76</v>
      </c>
      <c r="R46" t="s">
        <v>22</v>
      </c>
    </row>
    <row r="47" spans="1:18" x14ac:dyDescent="0.25">
      <c r="A47" t="s">
        <v>78</v>
      </c>
      <c r="B47" t="s">
        <v>19</v>
      </c>
      <c r="C47" s="1">
        <v>45727.611111111109</v>
      </c>
      <c r="D47">
        <v>1</v>
      </c>
      <c r="E47" t="s">
        <v>79</v>
      </c>
      <c r="F47">
        <v>20.5</v>
      </c>
      <c r="G47">
        <v>3.375</v>
      </c>
      <c r="H47">
        <v>17</v>
      </c>
      <c r="I47">
        <v>20.083300000000001</v>
      </c>
      <c r="J47" s="2">
        <v>45778</v>
      </c>
      <c r="K47">
        <v>6</v>
      </c>
      <c r="L47">
        <v>103.68563685636801</v>
      </c>
      <c r="M47" t="s">
        <v>21</v>
      </c>
      <c r="N47">
        <v>3</v>
      </c>
      <c r="O47">
        <v>11.52</v>
      </c>
      <c r="P47">
        <v>12.67</v>
      </c>
      <c r="Q47">
        <v>200.43</v>
      </c>
      <c r="R47" t="s">
        <v>22</v>
      </c>
    </row>
    <row r="48" spans="1:18" x14ac:dyDescent="0.25">
      <c r="A48" t="s">
        <v>80</v>
      </c>
      <c r="B48" t="s">
        <v>19</v>
      </c>
      <c r="C48" s="1">
        <v>45727.611111111109</v>
      </c>
      <c r="D48">
        <v>1</v>
      </c>
      <c r="E48" t="s">
        <v>79</v>
      </c>
      <c r="F48">
        <v>20.5</v>
      </c>
      <c r="G48">
        <v>3.3</v>
      </c>
      <c r="H48">
        <v>17</v>
      </c>
      <c r="I48">
        <v>19.3445</v>
      </c>
      <c r="J48" s="2">
        <v>45778</v>
      </c>
      <c r="K48">
        <v>6</v>
      </c>
      <c r="L48">
        <v>105.09977827050901</v>
      </c>
      <c r="M48" t="s">
        <v>24</v>
      </c>
      <c r="N48">
        <v>10</v>
      </c>
      <c r="O48">
        <v>15.94</v>
      </c>
      <c r="P48">
        <v>-15.94</v>
      </c>
      <c r="Q48">
        <v>184.49</v>
      </c>
      <c r="R48" t="s">
        <v>22</v>
      </c>
    </row>
    <row r="49" spans="1:18" x14ac:dyDescent="0.25">
      <c r="A49" t="s">
        <v>81</v>
      </c>
      <c r="B49" t="s">
        <v>43</v>
      </c>
      <c r="C49" s="1">
        <v>45727.722222222219</v>
      </c>
      <c r="D49">
        <v>1</v>
      </c>
      <c r="E49" t="s">
        <v>79</v>
      </c>
      <c r="F49">
        <v>35</v>
      </c>
      <c r="G49">
        <v>3.9</v>
      </c>
      <c r="H49">
        <v>23</v>
      </c>
      <c r="I49">
        <v>32.263100000000001</v>
      </c>
      <c r="J49" s="2">
        <v>45778</v>
      </c>
      <c r="K49">
        <v>5</v>
      </c>
      <c r="L49">
        <v>102.087912087912</v>
      </c>
      <c r="M49" t="s">
        <v>24</v>
      </c>
      <c r="N49">
        <v>7</v>
      </c>
      <c r="O49">
        <v>4.75</v>
      </c>
      <c r="P49">
        <v>-4.75</v>
      </c>
      <c r="Q49">
        <v>179.74</v>
      </c>
      <c r="R49" t="s">
        <v>22</v>
      </c>
    </row>
    <row r="50" spans="1:18" x14ac:dyDescent="0.25">
      <c r="A50" t="s">
        <v>82</v>
      </c>
      <c r="B50" t="s">
        <v>43</v>
      </c>
      <c r="C50" s="1">
        <v>45727.722222222219</v>
      </c>
      <c r="D50">
        <v>2</v>
      </c>
      <c r="E50" t="s">
        <v>79</v>
      </c>
      <c r="F50">
        <v>75</v>
      </c>
      <c r="G50">
        <v>7.2</v>
      </c>
      <c r="H50">
        <v>51</v>
      </c>
      <c r="I50">
        <v>65</v>
      </c>
      <c r="J50" s="2">
        <v>45778</v>
      </c>
      <c r="K50">
        <v>5</v>
      </c>
      <c r="L50">
        <v>110.388888888888</v>
      </c>
      <c r="M50" t="s">
        <v>24</v>
      </c>
      <c r="N50">
        <v>6</v>
      </c>
      <c r="O50">
        <v>10.39</v>
      </c>
      <c r="P50">
        <v>-10.39</v>
      </c>
      <c r="Q50">
        <v>169.35</v>
      </c>
      <c r="R50" t="s">
        <v>22</v>
      </c>
    </row>
    <row r="51" spans="1:18" x14ac:dyDescent="0.25">
      <c r="A51" t="s">
        <v>83</v>
      </c>
      <c r="B51" t="s">
        <v>19</v>
      </c>
      <c r="C51" s="1">
        <v>45727.611111111109</v>
      </c>
      <c r="D51">
        <v>1</v>
      </c>
      <c r="E51" t="s">
        <v>84</v>
      </c>
      <c r="F51">
        <v>15.25</v>
      </c>
      <c r="G51">
        <v>2.83</v>
      </c>
      <c r="H51">
        <v>13</v>
      </c>
      <c r="I51">
        <v>14.9985</v>
      </c>
      <c r="J51" s="2">
        <v>45778</v>
      </c>
      <c r="K51">
        <v>6</v>
      </c>
      <c r="L51">
        <v>102.693622197764</v>
      </c>
      <c r="M51" t="s">
        <v>24</v>
      </c>
      <c r="N51">
        <v>254</v>
      </c>
      <c r="O51">
        <v>11.22</v>
      </c>
      <c r="P51">
        <v>-11.22</v>
      </c>
      <c r="Q51">
        <v>158.13</v>
      </c>
      <c r="R51" t="s">
        <v>22</v>
      </c>
    </row>
    <row r="52" spans="1:18" x14ac:dyDescent="0.25">
      <c r="A52" t="s">
        <v>85</v>
      </c>
      <c r="B52" t="s">
        <v>19</v>
      </c>
      <c r="C52" s="1">
        <v>45727.611111111109</v>
      </c>
      <c r="D52">
        <v>1</v>
      </c>
      <c r="E52" t="s">
        <v>84</v>
      </c>
      <c r="F52">
        <v>24.5</v>
      </c>
      <c r="G52">
        <v>4</v>
      </c>
      <c r="H52">
        <v>21</v>
      </c>
      <c r="I52">
        <v>21.8781</v>
      </c>
      <c r="J52" s="2">
        <v>45778</v>
      </c>
      <c r="K52">
        <v>6</v>
      </c>
      <c r="L52">
        <v>105.35714285714199</v>
      </c>
      <c r="M52" t="s">
        <v>21</v>
      </c>
      <c r="N52">
        <v>6</v>
      </c>
      <c r="O52">
        <v>13.39</v>
      </c>
      <c r="P52">
        <v>20.09</v>
      </c>
      <c r="Q52">
        <v>178.22</v>
      </c>
      <c r="R52" t="s">
        <v>22</v>
      </c>
    </row>
    <row r="53" spans="1:18" x14ac:dyDescent="0.25">
      <c r="A53" t="s">
        <v>86</v>
      </c>
      <c r="B53" t="s">
        <v>19</v>
      </c>
      <c r="C53" s="1">
        <v>45727.611111111109</v>
      </c>
      <c r="D53">
        <v>2</v>
      </c>
      <c r="E53" t="s">
        <v>84</v>
      </c>
      <c r="F53">
        <v>42</v>
      </c>
      <c r="G53">
        <v>5.5</v>
      </c>
      <c r="H53">
        <v>34</v>
      </c>
      <c r="I53">
        <v>30.3049</v>
      </c>
      <c r="J53" s="2">
        <v>45778</v>
      </c>
      <c r="K53">
        <v>6</v>
      </c>
      <c r="L53">
        <v>109.56709956709901</v>
      </c>
      <c r="M53" t="s">
        <v>24</v>
      </c>
      <c r="N53">
        <v>11</v>
      </c>
      <c r="O53">
        <v>14.5</v>
      </c>
      <c r="P53">
        <v>-14.5</v>
      </c>
      <c r="Q53">
        <v>163.72</v>
      </c>
      <c r="R53" t="s">
        <v>22</v>
      </c>
    </row>
    <row r="54" spans="1:18" x14ac:dyDescent="0.25">
      <c r="A54" t="s">
        <v>87</v>
      </c>
      <c r="B54" t="s">
        <v>29</v>
      </c>
      <c r="C54" s="1">
        <v>45727.638888888891</v>
      </c>
      <c r="D54">
        <v>1</v>
      </c>
      <c r="E54" t="s">
        <v>84</v>
      </c>
      <c r="F54">
        <v>43</v>
      </c>
      <c r="G54">
        <v>6.05</v>
      </c>
      <c r="H54">
        <v>34</v>
      </c>
      <c r="I54">
        <v>40.5839</v>
      </c>
      <c r="J54" s="2">
        <v>45778</v>
      </c>
      <c r="K54">
        <v>3</v>
      </c>
      <c r="L54">
        <v>102.34480107630201</v>
      </c>
      <c r="M54" t="s">
        <v>24</v>
      </c>
      <c r="N54">
        <v>8</v>
      </c>
      <c r="O54">
        <v>3.55</v>
      </c>
      <c r="P54">
        <v>-3.55</v>
      </c>
      <c r="Q54">
        <v>160.16999999999999</v>
      </c>
      <c r="R54" t="s">
        <v>22</v>
      </c>
    </row>
    <row r="55" spans="1:18" x14ac:dyDescent="0.25">
      <c r="A55" t="s">
        <v>88</v>
      </c>
      <c r="B55" t="s">
        <v>32</v>
      </c>
      <c r="C55" s="1">
        <v>45727.694444444445</v>
      </c>
      <c r="D55">
        <v>1</v>
      </c>
      <c r="E55" t="s">
        <v>84</v>
      </c>
      <c r="F55">
        <v>19.75</v>
      </c>
      <c r="G55">
        <v>2.9</v>
      </c>
      <c r="H55">
        <v>15</v>
      </c>
      <c r="I55">
        <v>22.978300000000001</v>
      </c>
      <c r="J55" s="2">
        <v>45778</v>
      </c>
      <c r="K55">
        <v>6</v>
      </c>
      <c r="L55">
        <v>103.49192492361399</v>
      </c>
      <c r="M55" t="s">
        <v>24</v>
      </c>
      <c r="N55">
        <v>8</v>
      </c>
      <c r="O55">
        <v>12.47</v>
      </c>
      <c r="P55">
        <v>-12.47</v>
      </c>
      <c r="Q55">
        <v>147.69999999999999</v>
      </c>
      <c r="R55" t="s">
        <v>22</v>
      </c>
    </row>
    <row r="56" spans="1:18" x14ac:dyDescent="0.25">
      <c r="A56" t="s">
        <v>89</v>
      </c>
      <c r="B56" t="s">
        <v>32</v>
      </c>
      <c r="C56" s="1">
        <v>45727.694444444445</v>
      </c>
      <c r="D56">
        <v>1</v>
      </c>
      <c r="E56" t="s">
        <v>84</v>
      </c>
      <c r="F56">
        <v>12.25</v>
      </c>
      <c r="G56">
        <v>2.42</v>
      </c>
      <c r="H56">
        <v>11</v>
      </c>
      <c r="I56">
        <v>12.8277</v>
      </c>
      <c r="J56" s="2">
        <v>45778</v>
      </c>
      <c r="K56">
        <v>6</v>
      </c>
      <c r="L56">
        <v>106.881430258053</v>
      </c>
      <c r="M56" t="s">
        <v>21</v>
      </c>
      <c r="N56">
        <v>4</v>
      </c>
      <c r="O56">
        <v>34.409999999999997</v>
      </c>
      <c r="P56">
        <v>17.2</v>
      </c>
      <c r="Q56">
        <v>164.9</v>
      </c>
      <c r="R56" t="s">
        <v>22</v>
      </c>
    </row>
    <row r="57" spans="1:18" x14ac:dyDescent="0.25">
      <c r="A57" t="s">
        <v>90</v>
      </c>
      <c r="B57" t="s">
        <v>32</v>
      </c>
      <c r="C57" s="1">
        <v>45727.694444444445</v>
      </c>
      <c r="D57">
        <v>1</v>
      </c>
      <c r="E57" t="s">
        <v>84</v>
      </c>
      <c r="F57">
        <v>14.25</v>
      </c>
      <c r="G57">
        <v>2.71</v>
      </c>
      <c r="H57">
        <v>13</v>
      </c>
      <c r="I57">
        <v>9.3666999999999998</v>
      </c>
      <c r="J57" s="2">
        <v>45778</v>
      </c>
      <c r="K57">
        <v>6</v>
      </c>
      <c r="L57">
        <v>108.344662393992</v>
      </c>
      <c r="M57" t="s">
        <v>24</v>
      </c>
      <c r="N57">
        <v>14</v>
      </c>
      <c r="O57">
        <v>34.770000000000003</v>
      </c>
      <c r="P57">
        <v>-34.770000000000003</v>
      </c>
      <c r="Q57">
        <v>130.13</v>
      </c>
      <c r="R57" t="s">
        <v>22</v>
      </c>
    </row>
    <row r="58" spans="1:18" x14ac:dyDescent="0.25">
      <c r="A58" t="s">
        <v>91</v>
      </c>
      <c r="B58" t="s">
        <v>46</v>
      </c>
      <c r="C58" s="1">
        <v>45728.555555555555</v>
      </c>
      <c r="D58">
        <v>1</v>
      </c>
      <c r="E58" t="s">
        <v>20</v>
      </c>
      <c r="F58">
        <v>4.55</v>
      </c>
      <c r="G58">
        <v>1.63</v>
      </c>
      <c r="H58">
        <v>4.5</v>
      </c>
      <c r="I58">
        <v>3.7113</v>
      </c>
      <c r="J58" s="2">
        <v>45778</v>
      </c>
      <c r="K58">
        <v>3</v>
      </c>
      <c r="L58">
        <v>101.597788714353</v>
      </c>
      <c r="M58" t="s">
        <v>21</v>
      </c>
      <c r="N58">
        <v>2</v>
      </c>
      <c r="O58">
        <v>22.83</v>
      </c>
      <c r="P58">
        <v>-3.42</v>
      </c>
      <c r="Q58">
        <v>126.71</v>
      </c>
      <c r="R58" t="s">
        <v>22</v>
      </c>
    </row>
    <row r="59" spans="1:18" x14ac:dyDescent="0.25">
      <c r="A59" t="s">
        <v>92</v>
      </c>
      <c r="B59" t="s">
        <v>19</v>
      </c>
      <c r="C59" s="1">
        <v>45728.611111111109</v>
      </c>
      <c r="D59">
        <v>1</v>
      </c>
      <c r="E59" t="s">
        <v>20</v>
      </c>
      <c r="F59">
        <v>35</v>
      </c>
      <c r="G59">
        <v>4.45</v>
      </c>
      <c r="H59">
        <v>26</v>
      </c>
      <c r="I59">
        <v>38.073599999999999</v>
      </c>
      <c r="J59" s="2">
        <v>45778</v>
      </c>
      <c r="K59">
        <v>6</v>
      </c>
      <c r="L59">
        <v>104.558587479935</v>
      </c>
      <c r="M59" t="s">
        <v>24</v>
      </c>
      <c r="N59">
        <v>13</v>
      </c>
      <c r="O59">
        <v>9.1199999999999992</v>
      </c>
      <c r="P59">
        <v>-9.1199999999999992</v>
      </c>
      <c r="Q59">
        <v>117.59</v>
      </c>
      <c r="R59" t="s">
        <v>22</v>
      </c>
    </row>
    <row r="60" spans="1:18" x14ac:dyDescent="0.25">
      <c r="A60" t="s">
        <v>93</v>
      </c>
      <c r="B60" t="s">
        <v>19</v>
      </c>
      <c r="C60" s="1">
        <v>45728.611111111109</v>
      </c>
      <c r="D60">
        <v>2</v>
      </c>
      <c r="E60" t="s">
        <v>20</v>
      </c>
      <c r="F60">
        <v>27</v>
      </c>
      <c r="G60">
        <v>3.9249999999999998</v>
      </c>
      <c r="H60">
        <v>23</v>
      </c>
      <c r="I60">
        <v>27.6525</v>
      </c>
      <c r="J60" s="2">
        <v>45778</v>
      </c>
      <c r="K60">
        <v>6</v>
      </c>
      <c r="L60">
        <v>111.38240150979</v>
      </c>
      <c r="M60" t="s">
        <v>24</v>
      </c>
      <c r="N60">
        <v>10</v>
      </c>
      <c r="O60">
        <v>25.87</v>
      </c>
      <c r="P60">
        <v>-25.87</v>
      </c>
      <c r="Q60">
        <v>91.72</v>
      </c>
      <c r="R60" t="s">
        <v>22</v>
      </c>
    </row>
    <row r="61" spans="1:18" x14ac:dyDescent="0.25">
      <c r="A61" t="s">
        <v>94</v>
      </c>
      <c r="B61" t="s">
        <v>19</v>
      </c>
      <c r="C61" s="1">
        <v>45728.611111111109</v>
      </c>
      <c r="D61">
        <v>2</v>
      </c>
      <c r="E61" t="s">
        <v>20</v>
      </c>
      <c r="F61">
        <v>60</v>
      </c>
      <c r="G61">
        <v>6.4</v>
      </c>
      <c r="H61">
        <v>41</v>
      </c>
      <c r="I61">
        <v>36.962499999999999</v>
      </c>
      <c r="J61" s="2">
        <v>45778</v>
      </c>
      <c r="K61">
        <v>6</v>
      </c>
      <c r="L61">
        <v>104.479166666666</v>
      </c>
      <c r="M61" t="s">
        <v>24</v>
      </c>
      <c r="N61">
        <v>12</v>
      </c>
      <c r="O61">
        <v>5.6</v>
      </c>
      <c r="P61">
        <v>-5.6</v>
      </c>
      <c r="Q61">
        <v>86.13</v>
      </c>
      <c r="R61" t="s">
        <v>22</v>
      </c>
    </row>
    <row r="62" spans="1:18" x14ac:dyDescent="0.25">
      <c r="A62" t="s">
        <v>95</v>
      </c>
      <c r="B62" t="s">
        <v>19</v>
      </c>
      <c r="C62" s="1">
        <v>45728.611111111109</v>
      </c>
      <c r="D62">
        <v>2</v>
      </c>
      <c r="E62" t="s">
        <v>20</v>
      </c>
      <c r="F62">
        <v>50</v>
      </c>
      <c r="G62">
        <v>6.8</v>
      </c>
      <c r="H62">
        <v>41</v>
      </c>
      <c r="I62">
        <v>76.751900000000006</v>
      </c>
      <c r="J62" s="2">
        <v>45778</v>
      </c>
      <c r="K62">
        <v>6</v>
      </c>
      <c r="L62">
        <v>107.17647058823501</v>
      </c>
      <c r="M62" t="s">
        <v>24</v>
      </c>
      <c r="N62">
        <v>16</v>
      </c>
      <c r="O62">
        <v>8.9700000000000006</v>
      </c>
      <c r="P62">
        <v>-8.9700000000000006</v>
      </c>
      <c r="Q62">
        <v>77.150000000000006</v>
      </c>
      <c r="R62" t="s">
        <v>22</v>
      </c>
    </row>
    <row r="63" spans="1:18" x14ac:dyDescent="0.25">
      <c r="A63" t="s">
        <v>96</v>
      </c>
      <c r="B63" t="s">
        <v>19</v>
      </c>
      <c r="C63" s="1">
        <v>45728.611111111109</v>
      </c>
      <c r="D63">
        <v>2</v>
      </c>
      <c r="E63" t="s">
        <v>20</v>
      </c>
      <c r="F63">
        <v>60</v>
      </c>
      <c r="G63">
        <v>6.6</v>
      </c>
      <c r="H63">
        <v>41</v>
      </c>
      <c r="I63">
        <v>70.077699999999993</v>
      </c>
      <c r="J63" s="2">
        <v>45778</v>
      </c>
      <c r="K63">
        <v>6</v>
      </c>
      <c r="L63">
        <v>102.34848484848401</v>
      </c>
      <c r="M63" t="s">
        <v>24</v>
      </c>
      <c r="N63">
        <v>9</v>
      </c>
      <c r="O63">
        <v>2.94</v>
      </c>
      <c r="P63">
        <v>-2.94</v>
      </c>
      <c r="Q63">
        <v>74.22</v>
      </c>
      <c r="R63" t="s">
        <v>22</v>
      </c>
    </row>
    <row r="64" spans="1:18" x14ac:dyDescent="0.25">
      <c r="A64" t="s">
        <v>97</v>
      </c>
      <c r="B64" t="s">
        <v>19</v>
      </c>
      <c r="C64" s="1">
        <v>45728.611111111109</v>
      </c>
      <c r="D64">
        <v>2</v>
      </c>
      <c r="E64" t="s">
        <v>20</v>
      </c>
      <c r="F64">
        <v>150</v>
      </c>
      <c r="G64">
        <v>10</v>
      </c>
      <c r="H64">
        <v>81</v>
      </c>
      <c r="I64">
        <v>102.489</v>
      </c>
      <c r="J64" s="2">
        <v>45778</v>
      </c>
      <c r="K64">
        <v>6</v>
      </c>
      <c r="L64">
        <v>112</v>
      </c>
      <c r="M64" t="s">
        <v>24</v>
      </c>
      <c r="N64">
        <v>15</v>
      </c>
      <c r="O64">
        <v>7.5</v>
      </c>
      <c r="P64">
        <v>-7.5</v>
      </c>
      <c r="Q64">
        <v>66.72</v>
      </c>
      <c r="R64" t="s">
        <v>22</v>
      </c>
    </row>
    <row r="65" spans="1:18" x14ac:dyDescent="0.25">
      <c r="A65" t="s">
        <v>98</v>
      </c>
      <c r="B65" t="s">
        <v>29</v>
      </c>
      <c r="C65" s="1">
        <v>45728.638888888891</v>
      </c>
      <c r="D65">
        <v>1</v>
      </c>
      <c r="E65" t="s">
        <v>20</v>
      </c>
      <c r="F65">
        <v>6.1</v>
      </c>
      <c r="G65">
        <v>1.6949999999999901</v>
      </c>
      <c r="H65">
        <v>5.5</v>
      </c>
      <c r="I65">
        <v>8.0236499999999999</v>
      </c>
      <c r="J65" s="2">
        <v>45778</v>
      </c>
      <c r="K65">
        <v>5</v>
      </c>
      <c r="L65">
        <v>101.129164853232</v>
      </c>
      <c r="M65" t="s">
        <v>24</v>
      </c>
      <c r="N65">
        <v>254</v>
      </c>
      <c r="O65">
        <v>12.55</v>
      </c>
      <c r="P65">
        <v>-12.55</v>
      </c>
      <c r="Q65">
        <v>54.17</v>
      </c>
      <c r="R65" t="s">
        <v>22</v>
      </c>
    </row>
    <row r="66" spans="1:18" x14ac:dyDescent="0.25">
      <c r="A66" t="s">
        <v>99</v>
      </c>
      <c r="B66" t="s">
        <v>29</v>
      </c>
      <c r="C66" s="1">
        <v>45728.638888888891</v>
      </c>
      <c r="D66">
        <v>1</v>
      </c>
      <c r="E66" t="s">
        <v>20</v>
      </c>
      <c r="F66">
        <v>9</v>
      </c>
      <c r="G66">
        <v>2.08</v>
      </c>
      <c r="H66">
        <v>8</v>
      </c>
      <c r="I66">
        <v>12.5222</v>
      </c>
      <c r="J66" s="2">
        <v>45778</v>
      </c>
      <c r="K66">
        <v>5</v>
      </c>
      <c r="L66">
        <v>102.13675213675199</v>
      </c>
      <c r="M66" t="s">
        <v>24</v>
      </c>
      <c r="N66">
        <v>254</v>
      </c>
      <c r="O66">
        <v>15.26</v>
      </c>
      <c r="P66">
        <v>-15.26</v>
      </c>
      <c r="Q66">
        <v>38.909999999999997</v>
      </c>
      <c r="R66" t="s">
        <v>22</v>
      </c>
    </row>
    <row r="67" spans="1:18" x14ac:dyDescent="0.25">
      <c r="A67" t="s">
        <v>100</v>
      </c>
      <c r="B67" t="s">
        <v>29</v>
      </c>
      <c r="C67" s="1">
        <v>45728.638888888891</v>
      </c>
      <c r="D67">
        <v>1</v>
      </c>
      <c r="E67" t="s">
        <v>20</v>
      </c>
      <c r="F67">
        <v>10.25</v>
      </c>
      <c r="G67">
        <v>2.11</v>
      </c>
      <c r="H67">
        <v>8.5</v>
      </c>
      <c r="I67">
        <v>10.5</v>
      </c>
      <c r="J67" s="2">
        <v>45778</v>
      </c>
      <c r="K67">
        <v>5</v>
      </c>
      <c r="L67">
        <v>100.70512079528299</v>
      </c>
      <c r="M67" t="s">
        <v>21</v>
      </c>
      <c r="N67">
        <v>3</v>
      </c>
      <c r="O67">
        <v>4.7</v>
      </c>
      <c r="P67">
        <v>1.18</v>
      </c>
      <c r="Q67">
        <v>40.090000000000003</v>
      </c>
      <c r="R67" t="s">
        <v>22</v>
      </c>
    </row>
    <row r="68" spans="1:18" x14ac:dyDescent="0.25">
      <c r="A68" t="s">
        <v>101</v>
      </c>
      <c r="B68" t="s">
        <v>29</v>
      </c>
      <c r="C68" s="1">
        <v>45728.638888888891</v>
      </c>
      <c r="D68">
        <v>2</v>
      </c>
      <c r="E68" t="s">
        <v>20</v>
      </c>
      <c r="F68">
        <v>30</v>
      </c>
      <c r="G68">
        <v>3.45</v>
      </c>
      <c r="H68">
        <v>23</v>
      </c>
      <c r="I68">
        <v>31.567399999999999</v>
      </c>
      <c r="J68" s="2">
        <v>45778</v>
      </c>
      <c r="K68">
        <v>5</v>
      </c>
      <c r="L68">
        <v>116.59420289854999</v>
      </c>
      <c r="M68" t="s">
        <v>24</v>
      </c>
      <c r="N68">
        <v>254</v>
      </c>
      <c r="O68">
        <v>37.71</v>
      </c>
      <c r="P68">
        <v>-37.71</v>
      </c>
      <c r="Q68">
        <v>2.37</v>
      </c>
      <c r="R68" t="s">
        <v>22</v>
      </c>
    </row>
    <row r="69" spans="1:18" x14ac:dyDescent="0.25">
      <c r="A69" t="s">
        <v>102</v>
      </c>
      <c r="B69" t="s">
        <v>29</v>
      </c>
      <c r="C69" s="1">
        <v>45728.638888888891</v>
      </c>
      <c r="D69">
        <v>2</v>
      </c>
      <c r="E69" t="s">
        <v>20</v>
      </c>
      <c r="F69">
        <v>120</v>
      </c>
      <c r="G69">
        <v>9.8000000000000007</v>
      </c>
      <c r="H69">
        <v>67</v>
      </c>
      <c r="I69">
        <v>107.083</v>
      </c>
      <c r="J69" s="2">
        <v>45778</v>
      </c>
      <c r="K69">
        <v>5</v>
      </c>
      <c r="L69">
        <v>100.36564625850301</v>
      </c>
      <c r="M69" t="s">
        <v>24</v>
      </c>
      <c r="N69">
        <v>254</v>
      </c>
      <c r="O69">
        <v>0.28000000000000003</v>
      </c>
      <c r="P69">
        <v>-0.28000000000000003</v>
      </c>
      <c r="Q69">
        <v>2.09</v>
      </c>
      <c r="R69" t="s">
        <v>22</v>
      </c>
    </row>
    <row r="70" spans="1:18" x14ac:dyDescent="0.25">
      <c r="A70" t="s">
        <v>103</v>
      </c>
      <c r="B70" t="s">
        <v>61</v>
      </c>
      <c r="C70" s="1">
        <v>45728.666666666664</v>
      </c>
      <c r="D70">
        <v>1</v>
      </c>
      <c r="E70" t="s">
        <v>20</v>
      </c>
      <c r="F70">
        <v>49</v>
      </c>
      <c r="G70">
        <v>5.8</v>
      </c>
      <c r="H70">
        <v>34</v>
      </c>
      <c r="I70">
        <v>50</v>
      </c>
      <c r="J70" s="2">
        <v>45778</v>
      </c>
      <c r="K70">
        <v>3</v>
      </c>
      <c r="L70">
        <v>100.21111893033</v>
      </c>
      <c r="M70" t="s">
        <v>24</v>
      </c>
      <c r="N70">
        <v>250</v>
      </c>
      <c r="O70">
        <v>0.32</v>
      </c>
      <c r="P70">
        <v>-0.32</v>
      </c>
      <c r="Q70">
        <v>1.77</v>
      </c>
      <c r="R70" t="s">
        <v>22</v>
      </c>
    </row>
    <row r="71" spans="1:18" x14ac:dyDescent="0.25">
      <c r="A71" t="s">
        <v>104</v>
      </c>
      <c r="B71" t="s">
        <v>32</v>
      </c>
      <c r="C71" s="1">
        <v>45728.694444444445</v>
      </c>
      <c r="D71">
        <v>2</v>
      </c>
      <c r="E71" t="s">
        <v>20</v>
      </c>
      <c r="F71">
        <v>48</v>
      </c>
      <c r="G71">
        <v>7</v>
      </c>
      <c r="H71">
        <v>41</v>
      </c>
      <c r="I71">
        <v>22.8217</v>
      </c>
      <c r="J71" s="2">
        <v>45778</v>
      </c>
      <c r="K71">
        <v>5</v>
      </c>
      <c r="L71">
        <v>106.994047619047</v>
      </c>
      <c r="M71" t="s">
        <v>24</v>
      </c>
      <c r="N71">
        <v>17</v>
      </c>
      <c r="O71">
        <v>8.74</v>
      </c>
      <c r="P71">
        <v>-8.74</v>
      </c>
      <c r="Q71">
        <v>-6.97</v>
      </c>
      <c r="R71" t="s">
        <v>22</v>
      </c>
    </row>
    <row r="72" spans="1:18" x14ac:dyDescent="0.25">
      <c r="A72" t="s">
        <v>105</v>
      </c>
      <c r="B72" t="s">
        <v>43</v>
      </c>
      <c r="C72" s="1">
        <v>45728.722222222219</v>
      </c>
      <c r="D72">
        <v>1</v>
      </c>
      <c r="E72" t="s">
        <v>20</v>
      </c>
      <c r="F72">
        <v>82.5</v>
      </c>
      <c r="G72">
        <v>9.4</v>
      </c>
      <c r="H72">
        <v>67</v>
      </c>
      <c r="I72">
        <v>41.130499999999998</v>
      </c>
      <c r="J72" s="2">
        <v>45778</v>
      </c>
      <c r="K72">
        <v>4</v>
      </c>
      <c r="L72">
        <v>116.137975499677</v>
      </c>
      <c r="M72" t="s">
        <v>24</v>
      </c>
      <c r="N72">
        <v>8</v>
      </c>
      <c r="O72">
        <v>12.23</v>
      </c>
      <c r="P72">
        <v>-12.23</v>
      </c>
      <c r="Q72">
        <v>-19.190000000000001</v>
      </c>
      <c r="R72" t="s">
        <v>22</v>
      </c>
    </row>
    <row r="73" spans="1:18" x14ac:dyDescent="0.25">
      <c r="A73" t="s">
        <v>106</v>
      </c>
      <c r="B73" t="s">
        <v>43</v>
      </c>
      <c r="C73" s="1">
        <v>45728.722222222219</v>
      </c>
      <c r="D73">
        <v>2</v>
      </c>
      <c r="E73" t="s">
        <v>20</v>
      </c>
      <c r="F73">
        <v>46</v>
      </c>
      <c r="G73">
        <v>6</v>
      </c>
      <c r="H73">
        <v>34</v>
      </c>
      <c r="I73">
        <v>54.087000000000003</v>
      </c>
      <c r="J73" s="2">
        <v>45778</v>
      </c>
      <c r="K73">
        <v>4</v>
      </c>
      <c r="L73">
        <v>100.289855072463</v>
      </c>
      <c r="M73" t="s">
        <v>21</v>
      </c>
      <c r="N73">
        <v>2</v>
      </c>
      <c r="O73">
        <v>0.44</v>
      </c>
      <c r="P73">
        <v>1.23</v>
      </c>
      <c r="Q73">
        <v>-17.96</v>
      </c>
      <c r="R73" t="s">
        <v>22</v>
      </c>
    </row>
    <row r="74" spans="1:18" x14ac:dyDescent="0.25">
      <c r="A74" t="s">
        <v>107</v>
      </c>
      <c r="B74" t="s">
        <v>43</v>
      </c>
      <c r="C74" s="1">
        <v>45728.722222222219</v>
      </c>
      <c r="D74">
        <v>4</v>
      </c>
      <c r="E74" t="s">
        <v>20</v>
      </c>
      <c r="F74">
        <v>92.5</v>
      </c>
      <c r="G74">
        <v>10</v>
      </c>
      <c r="H74">
        <v>67</v>
      </c>
      <c r="I74">
        <v>96.571899999999999</v>
      </c>
      <c r="J74" s="2">
        <v>45778</v>
      </c>
      <c r="K74">
        <v>4</v>
      </c>
      <c r="L74">
        <v>107.216216216216</v>
      </c>
      <c r="M74" t="s">
        <v>21</v>
      </c>
      <c r="N74">
        <v>3</v>
      </c>
      <c r="O74">
        <v>5.47</v>
      </c>
      <c r="P74">
        <v>33.35</v>
      </c>
      <c r="Q74">
        <v>15.38</v>
      </c>
      <c r="R74" t="s">
        <v>22</v>
      </c>
    </row>
    <row r="75" spans="1:18" x14ac:dyDescent="0.25">
      <c r="A75" t="s">
        <v>108</v>
      </c>
      <c r="B75" t="s">
        <v>46</v>
      </c>
      <c r="C75" s="1">
        <v>45728.555555555555</v>
      </c>
      <c r="D75">
        <v>1</v>
      </c>
      <c r="E75" t="s">
        <v>47</v>
      </c>
      <c r="F75">
        <v>2.65</v>
      </c>
      <c r="G75">
        <v>1.1949999999999901</v>
      </c>
      <c r="H75">
        <v>2.5</v>
      </c>
      <c r="I75">
        <v>2.7508900000000001</v>
      </c>
      <c r="J75" s="2">
        <v>45778</v>
      </c>
      <c r="K75">
        <v>4</v>
      </c>
      <c r="L75">
        <v>101.56311676008499</v>
      </c>
      <c r="M75" t="s">
        <v>21</v>
      </c>
      <c r="N75">
        <v>3</v>
      </c>
      <c r="O75">
        <v>52.1</v>
      </c>
      <c r="P75">
        <v>-18.239999999999998</v>
      </c>
      <c r="Q75">
        <v>-2.85</v>
      </c>
      <c r="R75" t="s">
        <v>22</v>
      </c>
    </row>
    <row r="76" spans="1:18" x14ac:dyDescent="0.25">
      <c r="A76" t="s">
        <v>109</v>
      </c>
      <c r="B76" t="s">
        <v>46</v>
      </c>
      <c r="C76" s="1">
        <v>45728.555555555555</v>
      </c>
      <c r="D76">
        <v>1</v>
      </c>
      <c r="E76" t="s">
        <v>47</v>
      </c>
      <c r="F76">
        <v>28.5</v>
      </c>
      <c r="G76">
        <v>3.05</v>
      </c>
      <c r="H76">
        <v>19</v>
      </c>
      <c r="I76">
        <v>20.359300000000001</v>
      </c>
      <c r="J76" s="2">
        <v>45778</v>
      </c>
      <c r="K76">
        <v>4</v>
      </c>
      <c r="L76">
        <v>108.743169398907</v>
      </c>
      <c r="M76" t="s">
        <v>24</v>
      </c>
      <c r="N76">
        <v>9</v>
      </c>
      <c r="O76">
        <v>24.29</v>
      </c>
      <c r="P76">
        <v>-24.29</v>
      </c>
      <c r="Q76">
        <v>-27.14</v>
      </c>
      <c r="R76" t="s">
        <v>22</v>
      </c>
    </row>
    <row r="77" spans="1:18" x14ac:dyDescent="0.25">
      <c r="A77" t="s">
        <v>110</v>
      </c>
      <c r="B77" t="s">
        <v>46</v>
      </c>
      <c r="C77" s="1">
        <v>45728.555555555555</v>
      </c>
      <c r="D77">
        <v>2</v>
      </c>
      <c r="E77" t="s">
        <v>47</v>
      </c>
      <c r="F77">
        <v>70</v>
      </c>
      <c r="G77">
        <v>5.6</v>
      </c>
      <c r="H77">
        <v>41</v>
      </c>
      <c r="I77">
        <v>47.785200000000003</v>
      </c>
      <c r="J77" s="2">
        <v>45778</v>
      </c>
      <c r="K77">
        <v>4</v>
      </c>
      <c r="L77">
        <v>109.642857142857</v>
      </c>
      <c r="M77" t="s">
        <v>24</v>
      </c>
      <c r="N77">
        <v>254</v>
      </c>
      <c r="O77">
        <v>12.05</v>
      </c>
      <c r="P77">
        <v>-12.05</v>
      </c>
      <c r="Q77">
        <v>-39.19</v>
      </c>
      <c r="R77" t="s">
        <v>22</v>
      </c>
    </row>
    <row r="78" spans="1:18" x14ac:dyDescent="0.25">
      <c r="A78" t="s">
        <v>111</v>
      </c>
      <c r="B78" t="s">
        <v>46</v>
      </c>
      <c r="C78" s="1">
        <v>45728.555555555555</v>
      </c>
      <c r="D78">
        <v>1</v>
      </c>
      <c r="E78" t="s">
        <v>47</v>
      </c>
      <c r="F78">
        <v>175</v>
      </c>
      <c r="G78">
        <v>9.8000000000000007</v>
      </c>
      <c r="H78">
        <v>81</v>
      </c>
      <c r="I78">
        <v>124.431</v>
      </c>
      <c r="J78" s="2">
        <v>45778</v>
      </c>
      <c r="K78">
        <v>4</v>
      </c>
      <c r="L78">
        <v>109.87755102040801</v>
      </c>
      <c r="M78" t="s">
        <v>24</v>
      </c>
      <c r="N78">
        <v>6</v>
      </c>
      <c r="O78">
        <v>6.17</v>
      </c>
      <c r="P78">
        <v>-6.17</v>
      </c>
      <c r="Q78">
        <v>-45.37</v>
      </c>
      <c r="R78" t="s">
        <v>22</v>
      </c>
    </row>
    <row r="79" spans="1:18" x14ac:dyDescent="0.25">
      <c r="A79" t="s">
        <v>112</v>
      </c>
      <c r="B79" t="s">
        <v>46</v>
      </c>
      <c r="C79" s="1">
        <v>45728.555555555555</v>
      </c>
      <c r="D79">
        <v>2</v>
      </c>
      <c r="E79" t="s">
        <v>47</v>
      </c>
      <c r="F79">
        <v>65</v>
      </c>
      <c r="G79">
        <v>6.2</v>
      </c>
      <c r="H79">
        <v>41</v>
      </c>
      <c r="I79">
        <v>55.908000000000001</v>
      </c>
      <c r="J79" s="2">
        <v>45778</v>
      </c>
      <c r="K79">
        <v>4</v>
      </c>
      <c r="L79">
        <v>104.119106699751</v>
      </c>
      <c r="M79" t="s">
        <v>24</v>
      </c>
      <c r="N79">
        <v>254</v>
      </c>
      <c r="O79">
        <v>5.15</v>
      </c>
      <c r="P79">
        <v>-5.15</v>
      </c>
      <c r="Q79">
        <v>-50.52</v>
      </c>
      <c r="R79" t="s">
        <v>22</v>
      </c>
    </row>
    <row r="80" spans="1:18" x14ac:dyDescent="0.25">
      <c r="A80" t="s">
        <v>113</v>
      </c>
      <c r="B80" t="s">
        <v>46</v>
      </c>
      <c r="C80" s="1">
        <v>45728.555555555555</v>
      </c>
      <c r="D80">
        <v>2</v>
      </c>
      <c r="E80" t="s">
        <v>47</v>
      </c>
      <c r="F80">
        <v>210</v>
      </c>
      <c r="G80">
        <v>10</v>
      </c>
      <c r="H80">
        <v>81</v>
      </c>
      <c r="I80">
        <v>253.292</v>
      </c>
      <c r="J80" s="2">
        <v>45778</v>
      </c>
      <c r="K80">
        <v>4</v>
      </c>
      <c r="L80">
        <v>104.28571428571399</v>
      </c>
      <c r="M80" t="s">
        <v>21</v>
      </c>
      <c r="N80">
        <v>4</v>
      </c>
      <c r="O80">
        <v>2.68</v>
      </c>
      <c r="P80">
        <v>20.09</v>
      </c>
      <c r="Q80">
        <v>-30.43</v>
      </c>
      <c r="R80" t="s">
        <v>22</v>
      </c>
    </row>
    <row r="81" spans="1:18" x14ac:dyDescent="0.25">
      <c r="A81" t="s">
        <v>114</v>
      </c>
      <c r="B81" t="s">
        <v>19</v>
      </c>
      <c r="C81" s="1">
        <v>45728.611111111109</v>
      </c>
      <c r="D81">
        <v>1</v>
      </c>
      <c r="E81" t="s">
        <v>47</v>
      </c>
      <c r="F81">
        <v>13.25</v>
      </c>
      <c r="G81">
        <v>2.1</v>
      </c>
      <c r="H81">
        <v>9.5</v>
      </c>
      <c r="I81">
        <v>20.9633</v>
      </c>
      <c r="J81" s="2">
        <v>45778</v>
      </c>
      <c r="K81">
        <v>8</v>
      </c>
      <c r="L81">
        <v>100.134770889487</v>
      </c>
      <c r="M81" t="s">
        <v>24</v>
      </c>
      <c r="N81">
        <v>254</v>
      </c>
      <c r="O81">
        <v>0.79</v>
      </c>
      <c r="P81">
        <v>-0.79</v>
      </c>
      <c r="Q81">
        <v>-31.22</v>
      </c>
      <c r="R81" t="s">
        <v>22</v>
      </c>
    </row>
    <row r="82" spans="1:18" x14ac:dyDescent="0.25">
      <c r="A82" t="s">
        <v>115</v>
      </c>
      <c r="B82" t="s">
        <v>19</v>
      </c>
      <c r="C82" s="1">
        <v>45728.611111111109</v>
      </c>
      <c r="D82">
        <v>1</v>
      </c>
      <c r="E82" t="s">
        <v>47</v>
      </c>
      <c r="F82">
        <v>41</v>
      </c>
      <c r="G82">
        <v>3.4249999999999998</v>
      </c>
      <c r="H82">
        <v>23</v>
      </c>
      <c r="I82">
        <v>31.967099999999999</v>
      </c>
      <c r="J82" s="2">
        <v>45778</v>
      </c>
      <c r="K82">
        <v>8</v>
      </c>
      <c r="L82">
        <v>106.88089727612601</v>
      </c>
      <c r="M82" t="s">
        <v>24</v>
      </c>
      <c r="N82">
        <v>18</v>
      </c>
      <c r="O82">
        <v>15.64</v>
      </c>
      <c r="P82">
        <v>-15.64</v>
      </c>
      <c r="Q82">
        <v>-46.86</v>
      </c>
      <c r="R82" t="s">
        <v>22</v>
      </c>
    </row>
    <row r="83" spans="1:18" x14ac:dyDescent="0.25">
      <c r="A83" t="s">
        <v>116</v>
      </c>
      <c r="B83" t="s">
        <v>19</v>
      </c>
      <c r="C83" s="1">
        <v>45728.611111111109</v>
      </c>
      <c r="D83">
        <v>1</v>
      </c>
      <c r="E83" t="s">
        <v>47</v>
      </c>
      <c r="F83">
        <v>47</v>
      </c>
      <c r="G83">
        <v>3.9</v>
      </c>
      <c r="H83">
        <v>26</v>
      </c>
      <c r="I83">
        <v>44.530200000000001</v>
      </c>
      <c r="J83" s="2">
        <v>45778</v>
      </c>
      <c r="K83">
        <v>8</v>
      </c>
      <c r="L83">
        <v>104.582651391162</v>
      </c>
      <c r="M83" t="s">
        <v>21</v>
      </c>
      <c r="N83">
        <v>6</v>
      </c>
      <c r="O83">
        <v>9.17</v>
      </c>
      <c r="P83">
        <v>18.329999999999998</v>
      </c>
      <c r="Q83">
        <v>-28.53</v>
      </c>
      <c r="R83" t="s">
        <v>22</v>
      </c>
    </row>
    <row r="84" spans="1:18" x14ac:dyDescent="0.25">
      <c r="A84" t="s">
        <v>117</v>
      </c>
      <c r="B84" t="s">
        <v>19</v>
      </c>
      <c r="C84" s="1">
        <v>45728.611111111109</v>
      </c>
      <c r="D84">
        <v>1</v>
      </c>
      <c r="E84" t="s">
        <v>47</v>
      </c>
      <c r="F84">
        <v>35</v>
      </c>
      <c r="G84">
        <v>3.55</v>
      </c>
      <c r="H84">
        <v>21</v>
      </c>
      <c r="I84">
        <v>34.659500000000001</v>
      </c>
      <c r="J84" s="2">
        <v>45778</v>
      </c>
      <c r="K84">
        <v>8</v>
      </c>
      <c r="L84">
        <v>100.422535211267</v>
      </c>
      <c r="M84" t="s">
        <v>24</v>
      </c>
      <c r="N84">
        <v>17</v>
      </c>
      <c r="O84">
        <v>1.06</v>
      </c>
      <c r="P84">
        <v>-1.06</v>
      </c>
      <c r="Q84">
        <v>-29.58</v>
      </c>
      <c r="R84" t="s">
        <v>22</v>
      </c>
    </row>
    <row r="85" spans="1:18" x14ac:dyDescent="0.25">
      <c r="A85" t="s">
        <v>118</v>
      </c>
      <c r="B85" t="s">
        <v>19</v>
      </c>
      <c r="C85" s="1">
        <v>45728.611111111109</v>
      </c>
      <c r="D85">
        <v>2</v>
      </c>
      <c r="E85" t="s">
        <v>47</v>
      </c>
      <c r="F85">
        <v>55</v>
      </c>
      <c r="G85">
        <v>4.4000000000000004</v>
      </c>
      <c r="H85">
        <v>29</v>
      </c>
      <c r="I85">
        <v>46.0246</v>
      </c>
      <c r="J85" s="2">
        <v>45778</v>
      </c>
      <c r="K85">
        <v>8</v>
      </c>
      <c r="L85">
        <v>101.363636363636</v>
      </c>
      <c r="M85" t="s">
        <v>24</v>
      </c>
      <c r="N85">
        <v>14</v>
      </c>
      <c r="O85">
        <v>2.44</v>
      </c>
      <c r="P85">
        <v>-2.44</v>
      </c>
      <c r="Q85">
        <v>-32.020000000000003</v>
      </c>
      <c r="R85" t="s">
        <v>22</v>
      </c>
    </row>
    <row r="86" spans="1:18" x14ac:dyDescent="0.25">
      <c r="A86" t="s">
        <v>119</v>
      </c>
      <c r="B86" t="s">
        <v>29</v>
      </c>
      <c r="C86" s="1">
        <v>45728.638888888891</v>
      </c>
      <c r="D86">
        <v>1</v>
      </c>
      <c r="E86" t="s">
        <v>47</v>
      </c>
      <c r="F86">
        <v>28.5</v>
      </c>
      <c r="G86">
        <v>2.96</v>
      </c>
      <c r="H86">
        <v>17</v>
      </c>
      <c r="I86">
        <v>30.320799999999998</v>
      </c>
      <c r="J86" s="2">
        <v>45778</v>
      </c>
      <c r="K86">
        <v>6</v>
      </c>
      <c r="L86">
        <v>100.77050734945399</v>
      </c>
      <c r="M86" t="s">
        <v>21</v>
      </c>
      <c r="N86">
        <v>6</v>
      </c>
      <c r="O86">
        <v>2.41</v>
      </c>
      <c r="P86">
        <v>2.65</v>
      </c>
      <c r="Q86">
        <v>-29.37</v>
      </c>
      <c r="R86" t="s">
        <v>22</v>
      </c>
    </row>
    <row r="87" spans="1:18" x14ac:dyDescent="0.25">
      <c r="A87" t="s">
        <v>120</v>
      </c>
      <c r="B87" t="s">
        <v>29</v>
      </c>
      <c r="C87" s="1">
        <v>45728.638888888891</v>
      </c>
      <c r="D87">
        <v>2</v>
      </c>
      <c r="E87" t="s">
        <v>47</v>
      </c>
      <c r="F87">
        <v>50</v>
      </c>
      <c r="G87">
        <v>3.9750000000000001</v>
      </c>
      <c r="H87">
        <v>26</v>
      </c>
      <c r="I87">
        <v>55</v>
      </c>
      <c r="J87" s="2">
        <v>45778</v>
      </c>
      <c r="K87">
        <v>6</v>
      </c>
      <c r="L87">
        <v>101.471698113207</v>
      </c>
      <c r="M87" t="s">
        <v>24</v>
      </c>
      <c r="N87">
        <v>8</v>
      </c>
      <c r="O87">
        <v>2.94</v>
      </c>
      <c r="P87">
        <v>-2.94</v>
      </c>
      <c r="Q87">
        <v>-32.31</v>
      </c>
      <c r="R87" t="s">
        <v>22</v>
      </c>
    </row>
    <row r="88" spans="1:18" x14ac:dyDescent="0.25">
      <c r="A88" t="s">
        <v>121</v>
      </c>
      <c r="B88" t="s">
        <v>61</v>
      </c>
      <c r="C88" s="1">
        <v>45728.666666666664</v>
      </c>
      <c r="D88">
        <v>1</v>
      </c>
      <c r="E88" t="s">
        <v>47</v>
      </c>
      <c r="F88">
        <v>6.6999999999999904</v>
      </c>
      <c r="G88">
        <v>1.885</v>
      </c>
      <c r="H88">
        <v>6.5</v>
      </c>
      <c r="I88">
        <v>6.8</v>
      </c>
      <c r="J88" s="2">
        <v>45778</v>
      </c>
      <c r="K88">
        <v>3</v>
      </c>
      <c r="L88">
        <v>104.21038045845</v>
      </c>
      <c r="M88" t="s">
        <v>33</v>
      </c>
      <c r="N88">
        <v>1</v>
      </c>
      <c r="O88">
        <v>38.28</v>
      </c>
      <c r="P88">
        <v>126.31</v>
      </c>
      <c r="Q88">
        <v>94</v>
      </c>
      <c r="R88" t="s">
        <v>22</v>
      </c>
    </row>
    <row r="89" spans="1:18" x14ac:dyDescent="0.25">
      <c r="A89" t="s">
        <v>122</v>
      </c>
      <c r="B89" t="s">
        <v>32</v>
      </c>
      <c r="C89" s="1">
        <v>45728.694444444445</v>
      </c>
      <c r="D89">
        <v>1</v>
      </c>
      <c r="E89" t="s">
        <v>47</v>
      </c>
      <c r="F89">
        <v>16.25</v>
      </c>
      <c r="G89">
        <v>2.74</v>
      </c>
      <c r="H89">
        <v>13</v>
      </c>
      <c r="I89">
        <v>17.946000000000002</v>
      </c>
      <c r="J89" s="2">
        <v>45778</v>
      </c>
      <c r="K89">
        <v>6</v>
      </c>
      <c r="L89">
        <v>102.043795620437</v>
      </c>
      <c r="M89" t="s">
        <v>24</v>
      </c>
      <c r="N89">
        <v>13</v>
      </c>
      <c r="O89">
        <v>8.52</v>
      </c>
      <c r="P89">
        <v>-8.52</v>
      </c>
      <c r="Q89">
        <v>85.48</v>
      </c>
      <c r="R89" t="s">
        <v>22</v>
      </c>
    </row>
    <row r="90" spans="1:18" x14ac:dyDescent="0.25">
      <c r="A90" t="s">
        <v>123</v>
      </c>
      <c r="B90" t="s">
        <v>32</v>
      </c>
      <c r="C90" s="1">
        <v>45728.694444444445</v>
      </c>
      <c r="D90">
        <v>2</v>
      </c>
      <c r="E90" t="s">
        <v>47</v>
      </c>
      <c r="F90">
        <v>30</v>
      </c>
      <c r="G90">
        <v>3.75</v>
      </c>
      <c r="H90">
        <v>21</v>
      </c>
      <c r="I90">
        <v>31.036100000000001</v>
      </c>
      <c r="J90" s="2">
        <v>45778</v>
      </c>
      <c r="K90">
        <v>6</v>
      </c>
      <c r="L90">
        <v>101.666666666666</v>
      </c>
      <c r="M90" t="s">
        <v>21</v>
      </c>
      <c r="N90">
        <v>3</v>
      </c>
      <c r="O90">
        <v>4.17</v>
      </c>
      <c r="P90">
        <v>6.25</v>
      </c>
      <c r="Q90">
        <v>91.73</v>
      </c>
      <c r="R90" t="s">
        <v>22</v>
      </c>
    </row>
    <row r="91" spans="1:18" x14ac:dyDescent="0.25">
      <c r="A91" t="s">
        <v>124</v>
      </c>
      <c r="B91" t="s">
        <v>32</v>
      </c>
      <c r="C91" s="1">
        <v>45728.694444444445</v>
      </c>
      <c r="D91">
        <v>1</v>
      </c>
      <c r="E91" t="s">
        <v>47</v>
      </c>
      <c r="F91">
        <v>23.5</v>
      </c>
      <c r="G91">
        <v>3.2</v>
      </c>
      <c r="H91">
        <v>17</v>
      </c>
      <c r="I91">
        <v>14.5</v>
      </c>
      <c r="J91" s="2">
        <v>45778</v>
      </c>
      <c r="K91">
        <v>6</v>
      </c>
      <c r="L91">
        <v>101.795212765957</v>
      </c>
      <c r="M91" t="s">
        <v>24</v>
      </c>
      <c r="N91">
        <v>8</v>
      </c>
      <c r="O91">
        <v>5.61</v>
      </c>
      <c r="P91">
        <v>-5.61</v>
      </c>
      <c r="Q91">
        <v>86.12</v>
      </c>
      <c r="R91" t="s">
        <v>22</v>
      </c>
    </row>
    <row r="92" spans="1:18" x14ac:dyDescent="0.25">
      <c r="A92" t="s">
        <v>125</v>
      </c>
      <c r="B92" t="s">
        <v>32</v>
      </c>
      <c r="C92" s="1">
        <v>45728.694444444445</v>
      </c>
      <c r="D92">
        <v>2</v>
      </c>
      <c r="E92" t="s">
        <v>47</v>
      </c>
      <c r="F92">
        <v>30</v>
      </c>
      <c r="G92">
        <v>3.7</v>
      </c>
      <c r="H92">
        <v>23</v>
      </c>
      <c r="I92">
        <v>31.292100000000001</v>
      </c>
      <c r="J92" s="2">
        <v>45778</v>
      </c>
      <c r="K92">
        <v>6</v>
      </c>
      <c r="L92">
        <v>111.306306306306</v>
      </c>
      <c r="M92" t="s">
        <v>21</v>
      </c>
      <c r="N92">
        <v>5</v>
      </c>
      <c r="O92">
        <v>25.7</v>
      </c>
      <c r="P92">
        <v>43.68</v>
      </c>
      <c r="Q92">
        <v>129.81</v>
      </c>
      <c r="R92" t="s">
        <v>22</v>
      </c>
    </row>
    <row r="93" spans="1:18" x14ac:dyDescent="0.25">
      <c r="A93" t="s">
        <v>126</v>
      </c>
      <c r="B93" t="s">
        <v>32</v>
      </c>
      <c r="C93" s="1">
        <v>45728.694444444445</v>
      </c>
      <c r="D93">
        <v>2</v>
      </c>
      <c r="E93" t="s">
        <v>47</v>
      </c>
      <c r="F93">
        <v>30</v>
      </c>
      <c r="G93">
        <v>4.5</v>
      </c>
      <c r="H93">
        <v>26</v>
      </c>
      <c r="I93">
        <v>21.5367</v>
      </c>
      <c r="J93" s="2">
        <v>45778</v>
      </c>
      <c r="K93">
        <v>6</v>
      </c>
      <c r="L93">
        <v>110</v>
      </c>
      <c r="M93" t="s">
        <v>21</v>
      </c>
      <c r="N93">
        <v>6</v>
      </c>
      <c r="O93">
        <v>20</v>
      </c>
      <c r="P93">
        <v>40</v>
      </c>
      <c r="Q93">
        <v>169.81</v>
      </c>
      <c r="R93" t="s">
        <v>22</v>
      </c>
    </row>
    <row r="94" spans="1:18" x14ac:dyDescent="0.25">
      <c r="A94" t="s">
        <v>127</v>
      </c>
      <c r="B94" t="s">
        <v>32</v>
      </c>
      <c r="C94" s="1">
        <v>45728.694444444445</v>
      </c>
      <c r="D94">
        <v>5</v>
      </c>
      <c r="E94" t="s">
        <v>47</v>
      </c>
      <c r="F94">
        <v>95</v>
      </c>
      <c r="G94">
        <v>7.2</v>
      </c>
      <c r="H94">
        <v>51</v>
      </c>
      <c r="I94">
        <v>39.455800000000004</v>
      </c>
      <c r="J94" s="2">
        <v>45778</v>
      </c>
      <c r="K94">
        <v>6</v>
      </c>
      <c r="L94">
        <v>103.23099415204599</v>
      </c>
      <c r="M94" t="s">
        <v>24</v>
      </c>
      <c r="N94">
        <v>11</v>
      </c>
      <c r="O94">
        <v>3.23</v>
      </c>
      <c r="P94">
        <v>-3.23</v>
      </c>
      <c r="Q94">
        <v>166.58</v>
      </c>
      <c r="R94" t="s">
        <v>22</v>
      </c>
    </row>
    <row r="95" spans="1:18" x14ac:dyDescent="0.25">
      <c r="A95" t="s">
        <v>128</v>
      </c>
      <c r="B95" t="s">
        <v>43</v>
      </c>
      <c r="C95" s="1">
        <v>45728.722222222219</v>
      </c>
      <c r="D95">
        <v>2</v>
      </c>
      <c r="E95" t="s">
        <v>47</v>
      </c>
      <c r="F95">
        <v>55</v>
      </c>
      <c r="G95">
        <v>5.33</v>
      </c>
      <c r="H95">
        <v>41</v>
      </c>
      <c r="I95">
        <v>54.308399999999999</v>
      </c>
      <c r="J95" s="2">
        <v>45778</v>
      </c>
      <c r="K95">
        <v>5</v>
      </c>
      <c r="L95">
        <v>121.700494627323</v>
      </c>
      <c r="M95" t="s">
        <v>24</v>
      </c>
      <c r="N95">
        <v>13</v>
      </c>
      <c r="O95">
        <v>27.13</v>
      </c>
      <c r="P95">
        <v>-27.13</v>
      </c>
      <c r="Q95">
        <v>139.44999999999999</v>
      </c>
      <c r="R95" t="s">
        <v>22</v>
      </c>
    </row>
    <row r="96" spans="1:18" x14ac:dyDescent="0.25">
      <c r="A96" t="s">
        <v>129</v>
      </c>
      <c r="B96" t="s">
        <v>43</v>
      </c>
      <c r="C96" s="1">
        <v>45728.722222222219</v>
      </c>
      <c r="D96">
        <v>3</v>
      </c>
      <c r="E96" t="s">
        <v>47</v>
      </c>
      <c r="F96">
        <v>87.5</v>
      </c>
      <c r="G96">
        <v>7.11</v>
      </c>
      <c r="H96">
        <v>51</v>
      </c>
      <c r="I96">
        <v>100</v>
      </c>
      <c r="J96" s="2">
        <v>45778</v>
      </c>
      <c r="K96">
        <v>5</v>
      </c>
      <c r="L96">
        <v>106.498693992364</v>
      </c>
      <c r="M96" t="s">
        <v>24</v>
      </c>
      <c r="N96">
        <v>15</v>
      </c>
      <c r="O96">
        <v>6.5</v>
      </c>
      <c r="P96">
        <v>-6.5</v>
      </c>
      <c r="Q96">
        <v>132.94999999999999</v>
      </c>
      <c r="R96" t="s">
        <v>22</v>
      </c>
    </row>
    <row r="97" spans="1:18" x14ac:dyDescent="0.25">
      <c r="A97" t="s">
        <v>130</v>
      </c>
      <c r="B97" t="s">
        <v>54</v>
      </c>
      <c r="C97" s="1">
        <v>45728.583333333336</v>
      </c>
      <c r="D97">
        <v>1</v>
      </c>
      <c r="E97" t="s">
        <v>59</v>
      </c>
      <c r="F97">
        <v>17.25</v>
      </c>
      <c r="G97">
        <v>4.7</v>
      </c>
      <c r="H97">
        <v>17</v>
      </c>
      <c r="I97">
        <v>16.324300000000001</v>
      </c>
      <c r="J97" s="2">
        <v>45748</v>
      </c>
      <c r="K97">
        <v>2</v>
      </c>
      <c r="L97">
        <v>102.46685168054201</v>
      </c>
      <c r="M97" t="s">
        <v>24</v>
      </c>
      <c r="N97">
        <v>247</v>
      </c>
      <c r="O97">
        <v>7.71</v>
      </c>
      <c r="P97">
        <v>-7.71</v>
      </c>
      <c r="Q97">
        <v>125.24</v>
      </c>
      <c r="R97" t="s">
        <v>22</v>
      </c>
    </row>
    <row r="98" spans="1:18" x14ac:dyDescent="0.25">
      <c r="A98" t="s">
        <v>131</v>
      </c>
      <c r="B98" t="s">
        <v>61</v>
      </c>
      <c r="C98" s="1">
        <v>45728.666666666664</v>
      </c>
      <c r="D98">
        <v>1</v>
      </c>
      <c r="E98" t="s">
        <v>59</v>
      </c>
      <c r="F98">
        <v>14.75</v>
      </c>
      <c r="G98">
        <v>2.96999999999999</v>
      </c>
      <c r="H98">
        <v>13</v>
      </c>
      <c r="I98">
        <v>14.770099999999999</v>
      </c>
      <c r="J98" s="2">
        <v>45778</v>
      </c>
      <c r="K98">
        <v>3</v>
      </c>
      <c r="L98">
        <v>101.306853849226</v>
      </c>
      <c r="M98" t="s">
        <v>24</v>
      </c>
      <c r="N98">
        <v>5</v>
      </c>
      <c r="O98">
        <v>5.45</v>
      </c>
      <c r="P98">
        <v>-5.45</v>
      </c>
      <c r="Q98">
        <v>119.8</v>
      </c>
      <c r="R98" t="s">
        <v>22</v>
      </c>
    </row>
    <row r="99" spans="1:18" x14ac:dyDescent="0.25">
      <c r="A99" t="s">
        <v>132</v>
      </c>
      <c r="B99" t="s">
        <v>43</v>
      </c>
      <c r="C99" s="1">
        <v>45728.722222222219</v>
      </c>
      <c r="D99">
        <v>1</v>
      </c>
      <c r="E99" t="s">
        <v>59</v>
      </c>
      <c r="F99">
        <v>5.15</v>
      </c>
      <c r="G99">
        <v>1.72</v>
      </c>
      <c r="H99">
        <v>5</v>
      </c>
      <c r="I99">
        <v>5.7</v>
      </c>
      <c r="J99" s="2">
        <v>45778</v>
      </c>
      <c r="K99">
        <v>4</v>
      </c>
      <c r="L99">
        <v>100.869270715737</v>
      </c>
      <c r="M99" t="s">
        <v>33</v>
      </c>
      <c r="N99">
        <v>1</v>
      </c>
      <c r="O99">
        <v>10.87</v>
      </c>
      <c r="P99">
        <v>26.08</v>
      </c>
      <c r="Q99">
        <v>145.88</v>
      </c>
      <c r="R99" t="s">
        <v>22</v>
      </c>
    </row>
    <row r="100" spans="1:18" x14ac:dyDescent="0.25">
      <c r="A100" t="s">
        <v>133</v>
      </c>
      <c r="B100" t="s">
        <v>43</v>
      </c>
      <c r="C100" s="1">
        <v>45728.722222222219</v>
      </c>
      <c r="D100">
        <v>1</v>
      </c>
      <c r="E100" t="s">
        <v>59</v>
      </c>
      <c r="F100">
        <v>19.25</v>
      </c>
      <c r="G100">
        <v>3.45</v>
      </c>
      <c r="H100">
        <v>17</v>
      </c>
      <c r="I100">
        <v>19</v>
      </c>
      <c r="J100" s="2">
        <v>45778</v>
      </c>
      <c r="K100">
        <v>4</v>
      </c>
      <c r="L100">
        <v>105.02540937323499</v>
      </c>
      <c r="M100" t="s">
        <v>24</v>
      </c>
      <c r="N100">
        <v>9</v>
      </c>
      <c r="O100">
        <v>15.7</v>
      </c>
      <c r="P100">
        <v>-15.7</v>
      </c>
      <c r="Q100">
        <v>130.16999999999999</v>
      </c>
      <c r="R100" t="s">
        <v>22</v>
      </c>
    </row>
    <row r="101" spans="1:18" x14ac:dyDescent="0.25">
      <c r="A101" t="s">
        <v>134</v>
      </c>
      <c r="B101" t="s">
        <v>61</v>
      </c>
      <c r="C101" s="1">
        <v>45728.666666666664</v>
      </c>
      <c r="D101">
        <v>1</v>
      </c>
      <c r="E101" t="s">
        <v>66</v>
      </c>
      <c r="F101">
        <v>11.75</v>
      </c>
      <c r="G101">
        <v>2.59</v>
      </c>
      <c r="H101">
        <v>11</v>
      </c>
      <c r="I101">
        <v>16.2699</v>
      </c>
      <c r="J101" s="2">
        <v>45778</v>
      </c>
      <c r="K101">
        <v>3</v>
      </c>
      <c r="L101">
        <v>104.72356855335499</v>
      </c>
      <c r="M101" t="s">
        <v>24</v>
      </c>
      <c r="N101">
        <v>4</v>
      </c>
      <c r="O101">
        <v>23.62</v>
      </c>
      <c r="P101">
        <v>-23.62</v>
      </c>
      <c r="Q101">
        <v>106.55</v>
      </c>
      <c r="R101" t="s">
        <v>22</v>
      </c>
    </row>
    <row r="102" spans="1:18" x14ac:dyDescent="0.25">
      <c r="A102" t="s">
        <v>135</v>
      </c>
      <c r="B102" t="s">
        <v>54</v>
      </c>
      <c r="C102" s="1">
        <v>45728.583333333336</v>
      </c>
      <c r="D102">
        <v>1</v>
      </c>
      <c r="E102" t="s">
        <v>79</v>
      </c>
      <c r="F102">
        <v>9.1</v>
      </c>
      <c r="G102">
        <v>1.9350000000000001</v>
      </c>
      <c r="H102">
        <v>7.5</v>
      </c>
      <c r="I102">
        <v>12.451700000000001</v>
      </c>
      <c r="J102" s="2">
        <v>45778</v>
      </c>
      <c r="K102">
        <v>3</v>
      </c>
      <c r="L102">
        <v>100.64031575659401</v>
      </c>
      <c r="M102" t="s">
        <v>24</v>
      </c>
      <c r="N102">
        <v>6</v>
      </c>
      <c r="O102">
        <v>4.93</v>
      </c>
      <c r="P102">
        <v>-4.93</v>
      </c>
      <c r="Q102">
        <v>101.63</v>
      </c>
      <c r="R102" t="s">
        <v>22</v>
      </c>
    </row>
    <row r="103" spans="1:18" x14ac:dyDescent="0.25">
      <c r="A103" t="s">
        <v>136</v>
      </c>
      <c r="B103" t="s">
        <v>54</v>
      </c>
      <c r="C103" s="1">
        <v>45728.583333333336</v>
      </c>
      <c r="D103">
        <v>1</v>
      </c>
      <c r="E103" t="s">
        <v>79</v>
      </c>
      <c r="F103">
        <v>11.25</v>
      </c>
      <c r="G103">
        <v>2.23</v>
      </c>
      <c r="H103">
        <v>10</v>
      </c>
      <c r="I103">
        <v>8.0120900000000006</v>
      </c>
      <c r="J103" s="2">
        <v>45778</v>
      </c>
      <c r="K103">
        <v>3</v>
      </c>
      <c r="L103">
        <v>107.22471350274</v>
      </c>
      <c r="M103" t="s">
        <v>21</v>
      </c>
      <c r="N103">
        <v>3</v>
      </c>
      <c r="O103">
        <v>40.14</v>
      </c>
      <c r="P103">
        <v>16.05</v>
      </c>
      <c r="Q103">
        <v>117.68</v>
      </c>
      <c r="R103" t="s">
        <v>22</v>
      </c>
    </row>
    <row r="104" spans="1:18" x14ac:dyDescent="0.25">
      <c r="A104" t="s">
        <v>137</v>
      </c>
      <c r="B104" t="s">
        <v>54</v>
      </c>
      <c r="C104" s="1">
        <v>45728.583333333336</v>
      </c>
      <c r="D104">
        <v>1</v>
      </c>
      <c r="E104" t="s">
        <v>79</v>
      </c>
      <c r="F104">
        <v>24.5</v>
      </c>
      <c r="G104">
        <v>3.7249999999999899</v>
      </c>
      <c r="H104">
        <v>19</v>
      </c>
      <c r="I104">
        <v>32.216700000000003</v>
      </c>
      <c r="J104" s="2">
        <v>45778</v>
      </c>
      <c r="K104">
        <v>3</v>
      </c>
      <c r="L104">
        <v>100.520476647034</v>
      </c>
      <c r="M104" t="s">
        <v>21</v>
      </c>
      <c r="N104">
        <v>2</v>
      </c>
      <c r="O104">
        <v>1.45</v>
      </c>
      <c r="P104">
        <v>1.88</v>
      </c>
      <c r="Q104">
        <v>119.56</v>
      </c>
      <c r="R104" t="s">
        <v>22</v>
      </c>
    </row>
    <row r="105" spans="1:18" x14ac:dyDescent="0.25">
      <c r="A105" t="s">
        <v>138</v>
      </c>
      <c r="B105" t="s">
        <v>54</v>
      </c>
      <c r="C105" s="1">
        <v>45728.583333333336</v>
      </c>
      <c r="D105">
        <v>2</v>
      </c>
      <c r="E105" t="s">
        <v>79</v>
      </c>
      <c r="F105">
        <v>32</v>
      </c>
      <c r="G105">
        <v>3.9750000000000001</v>
      </c>
      <c r="H105">
        <v>26</v>
      </c>
      <c r="I105">
        <v>24.205100000000002</v>
      </c>
      <c r="J105" s="2">
        <v>45778</v>
      </c>
      <c r="K105">
        <v>3</v>
      </c>
      <c r="L105">
        <v>116.096698113207</v>
      </c>
      <c r="M105" t="s">
        <v>33</v>
      </c>
      <c r="N105">
        <v>1</v>
      </c>
      <c r="O105">
        <v>32.19</v>
      </c>
      <c r="P105">
        <v>482.9</v>
      </c>
      <c r="Q105">
        <v>602.46</v>
      </c>
      <c r="R105" t="s">
        <v>22</v>
      </c>
    </row>
    <row r="106" spans="1:18" x14ac:dyDescent="0.25">
      <c r="A106" t="s">
        <v>139</v>
      </c>
      <c r="B106" t="s">
        <v>19</v>
      </c>
      <c r="C106" s="1">
        <v>45728.611111111109</v>
      </c>
      <c r="D106">
        <v>1</v>
      </c>
      <c r="E106" t="s">
        <v>84</v>
      </c>
      <c r="F106">
        <v>9.9</v>
      </c>
      <c r="G106">
        <v>2.23</v>
      </c>
      <c r="H106">
        <v>9</v>
      </c>
      <c r="I106">
        <v>9.9156700000000004</v>
      </c>
      <c r="J106" s="2">
        <v>45778</v>
      </c>
      <c r="K106">
        <v>6</v>
      </c>
      <c r="L106">
        <v>103.750509580105</v>
      </c>
      <c r="M106" t="s">
        <v>24</v>
      </c>
      <c r="N106">
        <v>21</v>
      </c>
      <c r="O106">
        <v>23.44</v>
      </c>
      <c r="P106">
        <v>-23.44</v>
      </c>
      <c r="Q106">
        <v>579.02</v>
      </c>
      <c r="R106" t="s">
        <v>22</v>
      </c>
    </row>
    <row r="107" spans="1:18" x14ac:dyDescent="0.25">
      <c r="A107" t="s">
        <v>140</v>
      </c>
      <c r="B107" t="s">
        <v>29</v>
      </c>
      <c r="C107" s="1">
        <v>45728.638888888891</v>
      </c>
      <c r="D107">
        <v>1</v>
      </c>
      <c r="E107" t="s">
        <v>84</v>
      </c>
      <c r="F107">
        <v>13.25</v>
      </c>
      <c r="G107">
        <v>2.5099999999999998</v>
      </c>
      <c r="H107">
        <v>11</v>
      </c>
      <c r="I107">
        <v>7.8935300000000002</v>
      </c>
      <c r="J107" s="2">
        <v>45778</v>
      </c>
      <c r="K107">
        <v>5</v>
      </c>
      <c r="L107">
        <v>101.270390137562</v>
      </c>
      <c r="M107" t="s">
        <v>21</v>
      </c>
      <c r="N107">
        <v>4</v>
      </c>
      <c r="O107">
        <v>6.35</v>
      </c>
      <c r="P107">
        <v>3.18</v>
      </c>
      <c r="Q107">
        <v>582.20000000000005</v>
      </c>
      <c r="R107" t="s">
        <v>22</v>
      </c>
    </row>
    <row r="108" spans="1:18" x14ac:dyDescent="0.25">
      <c r="A108" t="s">
        <v>141</v>
      </c>
      <c r="B108" t="s">
        <v>29</v>
      </c>
      <c r="C108" s="1">
        <v>45728.638888888891</v>
      </c>
      <c r="D108">
        <v>2</v>
      </c>
      <c r="E108" t="s">
        <v>84</v>
      </c>
      <c r="F108">
        <v>130</v>
      </c>
      <c r="G108">
        <v>8.6</v>
      </c>
      <c r="H108">
        <v>67</v>
      </c>
      <c r="I108">
        <v>92.867000000000004</v>
      </c>
      <c r="J108" s="2">
        <v>45778</v>
      </c>
      <c r="K108">
        <v>5</v>
      </c>
      <c r="L108">
        <v>108.327370304114</v>
      </c>
      <c r="M108" t="s">
        <v>24</v>
      </c>
      <c r="N108">
        <v>10</v>
      </c>
      <c r="O108">
        <v>6.31</v>
      </c>
      <c r="P108">
        <v>-6.31</v>
      </c>
      <c r="Q108">
        <v>575.89</v>
      </c>
      <c r="R108" t="s">
        <v>22</v>
      </c>
    </row>
    <row r="109" spans="1:18" x14ac:dyDescent="0.25">
      <c r="A109" t="s">
        <v>142</v>
      </c>
      <c r="B109" t="s">
        <v>46</v>
      </c>
      <c r="C109" s="1">
        <v>45729.555555555555</v>
      </c>
      <c r="D109">
        <v>2</v>
      </c>
      <c r="E109" t="s">
        <v>20</v>
      </c>
      <c r="F109">
        <v>55</v>
      </c>
      <c r="G109">
        <v>5.0199999999999996</v>
      </c>
      <c r="H109">
        <v>36</v>
      </c>
      <c r="I109">
        <v>36.969499999999996</v>
      </c>
      <c r="J109" s="2">
        <v>45778</v>
      </c>
      <c r="K109">
        <v>5</v>
      </c>
      <c r="L109">
        <v>112.408547627671</v>
      </c>
      <c r="M109" t="s">
        <v>24</v>
      </c>
      <c r="N109">
        <v>254</v>
      </c>
      <c r="O109">
        <v>17.73</v>
      </c>
      <c r="P109">
        <v>-17.73</v>
      </c>
      <c r="Q109">
        <v>558.16</v>
      </c>
      <c r="R109" t="s">
        <v>22</v>
      </c>
    </row>
    <row r="110" spans="1:18" x14ac:dyDescent="0.25">
      <c r="A110" t="s">
        <v>143</v>
      </c>
      <c r="B110" t="s">
        <v>46</v>
      </c>
      <c r="C110" s="1">
        <v>45729.555555555555</v>
      </c>
      <c r="D110">
        <v>2</v>
      </c>
      <c r="E110" t="s">
        <v>20</v>
      </c>
      <c r="F110">
        <v>150</v>
      </c>
      <c r="G110">
        <v>11.5</v>
      </c>
      <c r="H110">
        <v>91</v>
      </c>
      <c r="I110">
        <v>86.372799999999998</v>
      </c>
      <c r="J110" s="2">
        <v>45778</v>
      </c>
      <c r="K110">
        <v>5</v>
      </c>
      <c r="L110">
        <v>112.94202898550699</v>
      </c>
      <c r="M110" t="s">
        <v>24</v>
      </c>
      <c r="N110">
        <v>10</v>
      </c>
      <c r="O110">
        <v>7.19</v>
      </c>
      <c r="P110">
        <v>-7.19</v>
      </c>
      <c r="Q110">
        <v>550.97</v>
      </c>
      <c r="R110" t="s">
        <v>22</v>
      </c>
    </row>
    <row r="111" spans="1:18" x14ac:dyDescent="0.25">
      <c r="A111" t="s">
        <v>144</v>
      </c>
      <c r="B111" t="s">
        <v>46</v>
      </c>
      <c r="C111" s="1">
        <v>45729.555555555555</v>
      </c>
      <c r="D111">
        <v>2</v>
      </c>
      <c r="E111" t="s">
        <v>20</v>
      </c>
      <c r="F111">
        <v>130</v>
      </c>
      <c r="G111">
        <v>11.5</v>
      </c>
      <c r="H111">
        <v>101</v>
      </c>
      <c r="I111">
        <v>82.241699999999994</v>
      </c>
      <c r="J111" s="2">
        <v>45778</v>
      </c>
      <c r="K111">
        <v>5</v>
      </c>
      <c r="L111">
        <v>130.15050167224001</v>
      </c>
      <c r="M111" t="s">
        <v>21</v>
      </c>
      <c r="N111">
        <v>5</v>
      </c>
      <c r="O111">
        <v>15.08</v>
      </c>
      <c r="P111">
        <v>143.21</v>
      </c>
      <c r="Q111">
        <v>694.19</v>
      </c>
      <c r="R111" t="s">
        <v>22</v>
      </c>
    </row>
    <row r="112" spans="1:18" x14ac:dyDescent="0.25">
      <c r="A112" t="s">
        <v>145</v>
      </c>
      <c r="B112" t="s">
        <v>46</v>
      </c>
      <c r="C112" s="1">
        <v>45729.555555555555</v>
      </c>
      <c r="D112">
        <v>3</v>
      </c>
      <c r="E112" t="s">
        <v>20</v>
      </c>
      <c r="F112">
        <v>545</v>
      </c>
      <c r="G112">
        <v>24</v>
      </c>
      <c r="H112">
        <v>201</v>
      </c>
      <c r="I112">
        <v>790.8</v>
      </c>
      <c r="J112" s="2">
        <v>45778</v>
      </c>
      <c r="K112">
        <v>5</v>
      </c>
      <c r="L112">
        <v>103.857033639143</v>
      </c>
      <c r="M112" t="s">
        <v>24</v>
      </c>
      <c r="N112">
        <v>19</v>
      </c>
      <c r="O112">
        <v>0.96</v>
      </c>
      <c r="P112">
        <v>-0.96</v>
      </c>
      <c r="Q112">
        <v>693.22</v>
      </c>
      <c r="R112" t="s">
        <v>22</v>
      </c>
    </row>
    <row r="113" spans="1:18" x14ac:dyDescent="0.25">
      <c r="A113" t="s">
        <v>146</v>
      </c>
      <c r="B113" t="s">
        <v>54</v>
      </c>
      <c r="C113" s="1">
        <v>45729.583333333336</v>
      </c>
      <c r="D113">
        <v>1</v>
      </c>
      <c r="E113" t="s">
        <v>20</v>
      </c>
      <c r="F113">
        <v>9.1</v>
      </c>
      <c r="G113">
        <v>2.08</v>
      </c>
      <c r="H113">
        <v>8</v>
      </c>
      <c r="I113">
        <v>9.21204</v>
      </c>
      <c r="J113" s="2">
        <v>45778</v>
      </c>
      <c r="K113">
        <v>5</v>
      </c>
      <c r="L113">
        <v>101.648351648351</v>
      </c>
      <c r="M113" t="s">
        <v>24</v>
      </c>
      <c r="N113">
        <v>250</v>
      </c>
      <c r="O113">
        <v>11.77</v>
      </c>
      <c r="P113">
        <v>-11.77</v>
      </c>
      <c r="Q113">
        <v>681.45</v>
      </c>
      <c r="R113" t="s">
        <v>22</v>
      </c>
    </row>
    <row r="114" spans="1:18" x14ac:dyDescent="0.25">
      <c r="A114" t="s">
        <v>147</v>
      </c>
      <c r="B114" t="s">
        <v>54</v>
      </c>
      <c r="C114" s="1">
        <v>45729.583333333336</v>
      </c>
      <c r="D114">
        <v>1</v>
      </c>
      <c r="E114" t="s">
        <v>20</v>
      </c>
      <c r="F114">
        <v>12.75</v>
      </c>
      <c r="G114">
        <v>2.57</v>
      </c>
      <c r="H114">
        <v>11</v>
      </c>
      <c r="I114">
        <v>10.965199999999999</v>
      </c>
      <c r="J114" s="2">
        <v>45778</v>
      </c>
      <c r="K114">
        <v>5</v>
      </c>
      <c r="L114">
        <v>101.503013656824</v>
      </c>
      <c r="M114" t="s">
        <v>24</v>
      </c>
      <c r="N114">
        <v>13</v>
      </c>
      <c r="O114">
        <v>7.52</v>
      </c>
      <c r="P114">
        <v>-7.52</v>
      </c>
      <c r="Q114">
        <v>673.93</v>
      </c>
      <c r="R114" t="s">
        <v>22</v>
      </c>
    </row>
    <row r="115" spans="1:18" x14ac:dyDescent="0.25">
      <c r="A115" t="s">
        <v>148</v>
      </c>
      <c r="B115" t="s">
        <v>54</v>
      </c>
      <c r="C115" s="1">
        <v>45729.583333333336</v>
      </c>
      <c r="D115">
        <v>1</v>
      </c>
      <c r="E115" t="s">
        <v>20</v>
      </c>
      <c r="F115">
        <v>16.5</v>
      </c>
      <c r="G115">
        <v>3.1749999999999998</v>
      </c>
      <c r="H115">
        <v>15</v>
      </c>
      <c r="I115">
        <v>9.1483699999999999</v>
      </c>
      <c r="J115" s="2">
        <v>45778</v>
      </c>
      <c r="K115">
        <v>5</v>
      </c>
      <c r="L115">
        <v>105.29706513958401</v>
      </c>
      <c r="M115" t="s">
        <v>24</v>
      </c>
      <c r="N115">
        <v>254</v>
      </c>
      <c r="O115">
        <v>18.920000000000002</v>
      </c>
      <c r="P115">
        <v>-18.920000000000002</v>
      </c>
      <c r="Q115">
        <v>655.02</v>
      </c>
      <c r="R115" t="s">
        <v>22</v>
      </c>
    </row>
    <row r="116" spans="1:18" x14ac:dyDescent="0.25">
      <c r="A116" t="s">
        <v>149</v>
      </c>
      <c r="B116" t="s">
        <v>54</v>
      </c>
      <c r="C116" s="1">
        <v>45729.583333333336</v>
      </c>
      <c r="D116">
        <v>5</v>
      </c>
      <c r="E116" t="s">
        <v>20</v>
      </c>
      <c r="F116">
        <v>130</v>
      </c>
      <c r="G116">
        <v>10.5</v>
      </c>
      <c r="H116">
        <v>81</v>
      </c>
      <c r="I116">
        <v>93.532499999999999</v>
      </c>
      <c r="J116" s="2">
        <v>45778</v>
      </c>
      <c r="K116">
        <v>5</v>
      </c>
      <c r="L116">
        <v>112.106227106227</v>
      </c>
      <c r="M116" t="s">
        <v>21</v>
      </c>
      <c r="N116">
        <v>3</v>
      </c>
      <c r="O116">
        <v>7.57</v>
      </c>
      <c r="P116">
        <v>56.75</v>
      </c>
      <c r="Q116">
        <v>711.76</v>
      </c>
      <c r="R116" t="s">
        <v>22</v>
      </c>
    </row>
    <row r="117" spans="1:18" x14ac:dyDescent="0.25">
      <c r="A117" t="s">
        <v>150</v>
      </c>
      <c r="B117" t="s">
        <v>54</v>
      </c>
      <c r="C117" s="1">
        <v>45729.583333333336</v>
      </c>
      <c r="D117">
        <v>3</v>
      </c>
      <c r="E117" t="s">
        <v>20</v>
      </c>
      <c r="F117">
        <v>55</v>
      </c>
      <c r="G117">
        <v>8.24</v>
      </c>
      <c r="H117">
        <v>51</v>
      </c>
      <c r="I117">
        <v>22.989799999999999</v>
      </c>
      <c r="J117" s="2">
        <v>45778</v>
      </c>
      <c r="K117">
        <v>5</v>
      </c>
      <c r="L117">
        <v>113.11120917917</v>
      </c>
      <c r="M117" t="s">
        <v>24</v>
      </c>
      <c r="N117">
        <v>7</v>
      </c>
      <c r="O117">
        <v>13.11</v>
      </c>
      <c r="P117">
        <v>-13.11</v>
      </c>
      <c r="Q117">
        <v>698.65</v>
      </c>
      <c r="R117" t="s">
        <v>22</v>
      </c>
    </row>
    <row r="118" spans="1:18" x14ac:dyDescent="0.25">
      <c r="A118" t="s">
        <v>151</v>
      </c>
      <c r="B118" t="s">
        <v>54</v>
      </c>
      <c r="C118" s="1">
        <v>45729.583333333336</v>
      </c>
      <c r="D118">
        <v>1</v>
      </c>
      <c r="E118" t="s">
        <v>20</v>
      </c>
      <c r="F118">
        <v>87.5</v>
      </c>
      <c r="G118">
        <v>7.6</v>
      </c>
      <c r="H118">
        <v>51</v>
      </c>
      <c r="I118">
        <v>55.264000000000003</v>
      </c>
      <c r="J118" s="2">
        <v>45778</v>
      </c>
      <c r="K118">
        <v>5</v>
      </c>
      <c r="L118">
        <v>101.511278195488</v>
      </c>
      <c r="M118" t="s">
        <v>24</v>
      </c>
      <c r="N118">
        <v>12</v>
      </c>
      <c r="O118">
        <v>1.51</v>
      </c>
      <c r="P118">
        <v>-1.51</v>
      </c>
      <c r="Q118">
        <v>697.14</v>
      </c>
      <c r="R118" t="s">
        <v>22</v>
      </c>
    </row>
    <row r="119" spans="1:18" x14ac:dyDescent="0.25">
      <c r="A119" t="s">
        <v>152</v>
      </c>
      <c r="B119" t="s">
        <v>54</v>
      </c>
      <c r="C119" s="1">
        <v>45729.583333333336</v>
      </c>
      <c r="D119">
        <v>1</v>
      </c>
      <c r="E119" t="s">
        <v>20</v>
      </c>
      <c r="F119">
        <v>39</v>
      </c>
      <c r="G119">
        <v>5.6</v>
      </c>
      <c r="H119">
        <v>34</v>
      </c>
      <c r="I119">
        <v>35.119500000000002</v>
      </c>
      <c r="J119" s="2">
        <v>45778</v>
      </c>
      <c r="K119">
        <v>5</v>
      </c>
      <c r="L119">
        <v>111.446886446886</v>
      </c>
      <c r="M119" t="s">
        <v>24</v>
      </c>
      <c r="N119">
        <v>8</v>
      </c>
      <c r="O119">
        <v>17.34</v>
      </c>
      <c r="P119">
        <v>-17.34</v>
      </c>
      <c r="Q119">
        <v>679.8</v>
      </c>
      <c r="R119" t="s">
        <v>22</v>
      </c>
    </row>
    <row r="120" spans="1:18" x14ac:dyDescent="0.25">
      <c r="A120" t="s">
        <v>153</v>
      </c>
      <c r="B120" t="s">
        <v>19</v>
      </c>
      <c r="C120" s="1">
        <v>45729.611111111109</v>
      </c>
      <c r="D120">
        <v>1</v>
      </c>
      <c r="E120" t="s">
        <v>20</v>
      </c>
      <c r="F120">
        <v>28.5</v>
      </c>
      <c r="G120">
        <v>4.3</v>
      </c>
      <c r="H120">
        <v>23</v>
      </c>
      <c r="I120">
        <v>16.570599999999999</v>
      </c>
      <c r="J120" s="2">
        <v>45778</v>
      </c>
      <c r="K120">
        <v>6</v>
      </c>
      <c r="L120">
        <v>103.141574867401</v>
      </c>
      <c r="M120" t="s">
        <v>21</v>
      </c>
      <c r="N120">
        <v>5</v>
      </c>
      <c r="O120">
        <v>7.14</v>
      </c>
      <c r="P120">
        <v>12.14</v>
      </c>
      <c r="Q120">
        <v>691.94</v>
      </c>
      <c r="R120" t="s">
        <v>22</v>
      </c>
    </row>
    <row r="121" spans="1:18" x14ac:dyDescent="0.25">
      <c r="A121" t="s">
        <v>154</v>
      </c>
      <c r="B121" t="s">
        <v>19</v>
      </c>
      <c r="C121" s="1">
        <v>45729.611111111109</v>
      </c>
      <c r="D121">
        <v>1</v>
      </c>
      <c r="E121" t="s">
        <v>20</v>
      </c>
      <c r="F121">
        <v>18.75</v>
      </c>
      <c r="G121">
        <v>3.15</v>
      </c>
      <c r="H121">
        <v>15</v>
      </c>
      <c r="I121">
        <v>20.4008</v>
      </c>
      <c r="J121" s="2">
        <v>45778</v>
      </c>
      <c r="K121">
        <v>6</v>
      </c>
      <c r="L121">
        <v>100.31746031746</v>
      </c>
      <c r="M121" t="s">
        <v>24</v>
      </c>
      <c r="N121">
        <v>9</v>
      </c>
      <c r="O121">
        <v>1.1299999999999999</v>
      </c>
      <c r="P121">
        <v>-1.1299999999999999</v>
      </c>
      <c r="Q121">
        <v>690.8</v>
      </c>
      <c r="R121" t="s">
        <v>22</v>
      </c>
    </row>
    <row r="122" spans="1:18" x14ac:dyDescent="0.25">
      <c r="A122" t="s">
        <v>155</v>
      </c>
      <c r="B122" t="s">
        <v>19</v>
      </c>
      <c r="C122" s="1">
        <v>45729.611111111109</v>
      </c>
      <c r="D122">
        <v>1</v>
      </c>
      <c r="E122" t="s">
        <v>20</v>
      </c>
      <c r="F122">
        <v>24.5</v>
      </c>
      <c r="G122">
        <v>3.85</v>
      </c>
      <c r="H122">
        <v>21</v>
      </c>
      <c r="I122">
        <v>25.215299999999999</v>
      </c>
      <c r="J122" s="2">
        <v>45778</v>
      </c>
      <c r="K122">
        <v>6</v>
      </c>
      <c r="L122">
        <v>107.79220779220699</v>
      </c>
      <c r="M122" t="s">
        <v>24</v>
      </c>
      <c r="N122">
        <v>17</v>
      </c>
      <c r="O122">
        <v>19.48</v>
      </c>
      <c r="P122">
        <v>-19.48</v>
      </c>
      <c r="Q122">
        <v>671.32</v>
      </c>
      <c r="R122" t="s">
        <v>22</v>
      </c>
    </row>
    <row r="123" spans="1:18" x14ac:dyDescent="0.25">
      <c r="A123" t="s">
        <v>156</v>
      </c>
      <c r="B123" t="s">
        <v>19</v>
      </c>
      <c r="C123" s="1">
        <v>45729.611111111109</v>
      </c>
      <c r="D123">
        <v>1</v>
      </c>
      <c r="E123" t="s">
        <v>20</v>
      </c>
      <c r="F123">
        <v>29.5</v>
      </c>
      <c r="G123">
        <v>4</v>
      </c>
      <c r="H123">
        <v>23</v>
      </c>
      <c r="I123">
        <v>24.677</v>
      </c>
      <c r="J123" s="2">
        <v>45778</v>
      </c>
      <c r="K123">
        <v>6</v>
      </c>
      <c r="L123">
        <v>106.48305084745699</v>
      </c>
      <c r="M123" t="s">
        <v>24</v>
      </c>
      <c r="N123">
        <v>254</v>
      </c>
      <c r="O123">
        <v>14.73</v>
      </c>
      <c r="P123">
        <v>-14.73</v>
      </c>
      <c r="Q123">
        <v>656.59</v>
      </c>
      <c r="R123" t="s">
        <v>22</v>
      </c>
    </row>
    <row r="124" spans="1:18" x14ac:dyDescent="0.25">
      <c r="A124" t="s">
        <v>157</v>
      </c>
      <c r="B124" t="s">
        <v>19</v>
      </c>
      <c r="C124" s="1">
        <v>45729.611111111109</v>
      </c>
      <c r="D124">
        <v>1</v>
      </c>
      <c r="E124" t="s">
        <v>20</v>
      </c>
      <c r="F124">
        <v>45</v>
      </c>
      <c r="G124">
        <v>5.4</v>
      </c>
      <c r="H124">
        <v>34</v>
      </c>
      <c r="I124">
        <v>47.399000000000001</v>
      </c>
      <c r="J124" s="2">
        <v>45778</v>
      </c>
      <c r="K124">
        <v>6</v>
      </c>
      <c r="L124">
        <v>108.148148148148</v>
      </c>
      <c r="M124" t="s">
        <v>24</v>
      </c>
      <c r="N124">
        <v>254</v>
      </c>
      <c r="O124">
        <v>12.35</v>
      </c>
      <c r="P124">
        <v>-12.35</v>
      </c>
      <c r="Q124">
        <v>644.24</v>
      </c>
      <c r="R124" t="s">
        <v>22</v>
      </c>
    </row>
    <row r="125" spans="1:18" x14ac:dyDescent="0.25">
      <c r="A125" t="s">
        <v>158</v>
      </c>
      <c r="B125" t="s">
        <v>29</v>
      </c>
      <c r="C125" s="1">
        <v>45729.638888888891</v>
      </c>
      <c r="D125">
        <v>1</v>
      </c>
      <c r="E125" t="s">
        <v>20</v>
      </c>
      <c r="F125">
        <v>19.75</v>
      </c>
      <c r="G125">
        <v>4.3499999999999996</v>
      </c>
      <c r="H125">
        <v>19</v>
      </c>
      <c r="I125">
        <v>23.689599999999999</v>
      </c>
      <c r="J125" s="2">
        <v>45778</v>
      </c>
      <c r="K125">
        <v>3</v>
      </c>
      <c r="L125">
        <v>100.974829041175</v>
      </c>
      <c r="M125" t="s">
        <v>21</v>
      </c>
      <c r="N125">
        <v>2</v>
      </c>
      <c r="O125">
        <v>2.71</v>
      </c>
      <c r="P125">
        <v>3.52</v>
      </c>
      <c r="Q125">
        <v>647.76</v>
      </c>
      <c r="R125" t="s">
        <v>22</v>
      </c>
    </row>
    <row r="126" spans="1:18" x14ac:dyDescent="0.25">
      <c r="A126" t="s">
        <v>159</v>
      </c>
      <c r="B126" t="s">
        <v>32</v>
      </c>
      <c r="C126" s="1">
        <v>45729.694444444445</v>
      </c>
      <c r="D126">
        <v>2</v>
      </c>
      <c r="E126" t="s">
        <v>20</v>
      </c>
      <c r="F126">
        <v>30</v>
      </c>
      <c r="G126">
        <v>3.95</v>
      </c>
      <c r="H126">
        <v>23</v>
      </c>
      <c r="I126">
        <v>59.979799999999997</v>
      </c>
      <c r="J126" s="2">
        <v>45778</v>
      </c>
      <c r="K126">
        <v>5</v>
      </c>
      <c r="L126">
        <v>106.68776371308</v>
      </c>
      <c r="M126" t="s">
        <v>24</v>
      </c>
      <c r="N126">
        <v>8</v>
      </c>
      <c r="O126">
        <v>15.2</v>
      </c>
      <c r="P126">
        <v>-15.2</v>
      </c>
      <c r="Q126">
        <v>632.55999999999995</v>
      </c>
      <c r="R126" t="s">
        <v>22</v>
      </c>
    </row>
    <row r="127" spans="1:18" x14ac:dyDescent="0.25">
      <c r="A127" t="s">
        <v>160</v>
      </c>
      <c r="B127" t="s">
        <v>32</v>
      </c>
      <c r="C127" s="1">
        <v>45729.694444444445</v>
      </c>
      <c r="D127">
        <v>2</v>
      </c>
      <c r="E127" t="s">
        <v>20</v>
      </c>
      <c r="F127">
        <v>47</v>
      </c>
      <c r="G127">
        <v>4.5999999999999996</v>
      </c>
      <c r="H127">
        <v>29</v>
      </c>
      <c r="I127">
        <v>44.224699999999999</v>
      </c>
      <c r="J127" s="2">
        <v>45778</v>
      </c>
      <c r="K127">
        <v>5</v>
      </c>
      <c r="L127">
        <v>102.59019426456901</v>
      </c>
      <c r="M127" t="s">
        <v>24</v>
      </c>
      <c r="N127">
        <v>10</v>
      </c>
      <c r="O127">
        <v>4.63</v>
      </c>
      <c r="P127">
        <v>-4.63</v>
      </c>
      <c r="Q127">
        <v>627.94000000000005</v>
      </c>
      <c r="R127" t="s">
        <v>22</v>
      </c>
    </row>
    <row r="128" spans="1:18" x14ac:dyDescent="0.25">
      <c r="A128" t="s">
        <v>161</v>
      </c>
      <c r="B128" t="s">
        <v>32</v>
      </c>
      <c r="C128" s="1">
        <v>45729.694444444445</v>
      </c>
      <c r="D128">
        <v>1</v>
      </c>
      <c r="E128" t="s">
        <v>20</v>
      </c>
      <c r="F128">
        <v>43</v>
      </c>
      <c r="G128">
        <v>4.8</v>
      </c>
      <c r="H128">
        <v>29</v>
      </c>
      <c r="I128">
        <v>43.549599999999998</v>
      </c>
      <c r="J128" s="2">
        <v>45778</v>
      </c>
      <c r="K128">
        <v>5</v>
      </c>
      <c r="L128">
        <v>102.470930232558</v>
      </c>
      <c r="M128" t="s">
        <v>24</v>
      </c>
      <c r="N128">
        <v>13</v>
      </c>
      <c r="O128">
        <v>4.41</v>
      </c>
      <c r="P128">
        <v>-4.41</v>
      </c>
      <c r="Q128">
        <v>623.52</v>
      </c>
      <c r="R128" t="s">
        <v>22</v>
      </c>
    </row>
    <row r="129" spans="1:18" x14ac:dyDescent="0.25">
      <c r="A129" t="s">
        <v>162</v>
      </c>
      <c r="B129" t="s">
        <v>32</v>
      </c>
      <c r="C129" s="1">
        <v>45729.694444444445</v>
      </c>
      <c r="D129">
        <v>1</v>
      </c>
      <c r="E129" t="s">
        <v>20</v>
      </c>
      <c r="F129">
        <v>45</v>
      </c>
      <c r="G129">
        <v>6.2</v>
      </c>
      <c r="H129">
        <v>41</v>
      </c>
      <c r="I129">
        <v>28.7499</v>
      </c>
      <c r="J129" s="2">
        <v>45778</v>
      </c>
      <c r="K129">
        <v>5</v>
      </c>
      <c r="L129">
        <v>118.136200716845</v>
      </c>
      <c r="M129" t="s">
        <v>24</v>
      </c>
      <c r="N129">
        <v>9</v>
      </c>
      <c r="O129">
        <v>22.67</v>
      </c>
      <c r="P129">
        <v>-22.67</v>
      </c>
      <c r="Q129">
        <v>600.85</v>
      </c>
      <c r="R129" t="s">
        <v>22</v>
      </c>
    </row>
    <row r="130" spans="1:18" x14ac:dyDescent="0.25">
      <c r="A130" t="s">
        <v>163</v>
      </c>
      <c r="B130" t="s">
        <v>43</v>
      </c>
      <c r="C130" s="1">
        <v>45729.722222222219</v>
      </c>
      <c r="D130">
        <v>1</v>
      </c>
      <c r="E130" t="s">
        <v>20</v>
      </c>
      <c r="F130">
        <v>16.75</v>
      </c>
      <c r="G130">
        <v>3.1749999999999998</v>
      </c>
      <c r="H130">
        <v>15</v>
      </c>
      <c r="I130">
        <v>15.3146</v>
      </c>
      <c r="J130" s="2">
        <v>45778</v>
      </c>
      <c r="K130">
        <v>5</v>
      </c>
      <c r="L130">
        <v>104.618639088024</v>
      </c>
      <c r="M130" t="s">
        <v>24</v>
      </c>
      <c r="N130">
        <v>9</v>
      </c>
      <c r="O130">
        <v>16.5</v>
      </c>
      <c r="P130">
        <v>-16.5</v>
      </c>
      <c r="Q130">
        <v>584.36</v>
      </c>
      <c r="R130" t="s">
        <v>22</v>
      </c>
    </row>
    <row r="131" spans="1:18" x14ac:dyDescent="0.25">
      <c r="A131" t="s">
        <v>164</v>
      </c>
      <c r="B131" t="s">
        <v>43</v>
      </c>
      <c r="C131" s="1">
        <v>45729.722222222219</v>
      </c>
      <c r="D131">
        <v>1</v>
      </c>
      <c r="E131" t="s">
        <v>20</v>
      </c>
      <c r="F131">
        <v>41</v>
      </c>
      <c r="G131">
        <v>5.8</v>
      </c>
      <c r="H131">
        <v>34</v>
      </c>
      <c r="I131">
        <v>41.944200000000002</v>
      </c>
      <c r="J131" s="2">
        <v>45778</v>
      </c>
      <c r="K131">
        <v>5</v>
      </c>
      <c r="L131">
        <v>106.980656013456</v>
      </c>
      <c r="M131" t="s">
        <v>24</v>
      </c>
      <c r="N131">
        <v>254</v>
      </c>
      <c r="O131">
        <v>10.58</v>
      </c>
      <c r="P131">
        <v>-10.58</v>
      </c>
      <c r="Q131">
        <v>573.78</v>
      </c>
      <c r="R131" t="s">
        <v>22</v>
      </c>
    </row>
    <row r="132" spans="1:18" x14ac:dyDescent="0.25">
      <c r="A132" t="s">
        <v>165</v>
      </c>
      <c r="B132" t="s">
        <v>43</v>
      </c>
      <c r="C132" s="1">
        <v>45729.722222222219</v>
      </c>
      <c r="D132">
        <v>2</v>
      </c>
      <c r="E132" t="s">
        <v>20</v>
      </c>
      <c r="F132">
        <v>140</v>
      </c>
      <c r="G132">
        <v>11</v>
      </c>
      <c r="H132">
        <v>81</v>
      </c>
      <c r="I132">
        <v>147.202</v>
      </c>
      <c r="J132" s="2">
        <v>45778</v>
      </c>
      <c r="K132">
        <v>5</v>
      </c>
      <c r="L132">
        <v>106.201298701298</v>
      </c>
      <c r="M132" t="s">
        <v>24</v>
      </c>
      <c r="N132">
        <v>254</v>
      </c>
      <c r="O132">
        <v>3.88</v>
      </c>
      <c r="P132">
        <v>-3.88</v>
      </c>
      <c r="Q132">
        <v>569.91</v>
      </c>
      <c r="R132" t="s">
        <v>22</v>
      </c>
    </row>
    <row r="133" spans="1:18" x14ac:dyDescent="0.25">
      <c r="A133" t="s">
        <v>166</v>
      </c>
      <c r="B133" t="s">
        <v>43</v>
      </c>
      <c r="C133" s="1">
        <v>45729.722222222219</v>
      </c>
      <c r="D133">
        <v>2</v>
      </c>
      <c r="E133" t="s">
        <v>20</v>
      </c>
      <c r="F133">
        <v>65</v>
      </c>
      <c r="G133">
        <v>6.2</v>
      </c>
      <c r="H133">
        <v>41</v>
      </c>
      <c r="I133">
        <v>75</v>
      </c>
      <c r="J133" s="2">
        <v>45778</v>
      </c>
      <c r="K133">
        <v>5</v>
      </c>
      <c r="L133">
        <v>104.119106699751</v>
      </c>
      <c r="M133" t="s">
        <v>21</v>
      </c>
      <c r="N133">
        <v>5</v>
      </c>
      <c r="O133">
        <v>5.15</v>
      </c>
      <c r="P133">
        <v>18.02</v>
      </c>
      <c r="Q133">
        <v>587.92999999999995</v>
      </c>
      <c r="R133" t="s">
        <v>22</v>
      </c>
    </row>
    <row r="134" spans="1:18" x14ac:dyDescent="0.25">
      <c r="A134" t="s">
        <v>167</v>
      </c>
      <c r="B134" t="s">
        <v>43</v>
      </c>
      <c r="C134" s="1">
        <v>45729.722222222219</v>
      </c>
      <c r="D134">
        <v>3</v>
      </c>
      <c r="E134" t="s">
        <v>20</v>
      </c>
      <c r="F134">
        <v>39</v>
      </c>
      <c r="G134">
        <v>5.2</v>
      </c>
      <c r="H134">
        <v>34</v>
      </c>
      <c r="I134">
        <v>44.053699999999999</v>
      </c>
      <c r="J134" s="2">
        <v>45778</v>
      </c>
      <c r="K134">
        <v>5</v>
      </c>
      <c r="L134">
        <v>116.666666666666</v>
      </c>
      <c r="M134" t="s">
        <v>21</v>
      </c>
      <c r="N134">
        <v>4</v>
      </c>
      <c r="O134">
        <v>25.25</v>
      </c>
      <c r="P134">
        <v>70.709999999999994</v>
      </c>
      <c r="Q134">
        <v>658.64</v>
      </c>
      <c r="R134" t="s">
        <v>22</v>
      </c>
    </row>
    <row r="135" spans="1:18" x14ac:dyDescent="0.25">
      <c r="A135" t="s">
        <v>168</v>
      </c>
      <c r="B135" t="s">
        <v>43</v>
      </c>
      <c r="C135" s="1">
        <v>45729.722222222219</v>
      </c>
      <c r="D135">
        <v>2</v>
      </c>
      <c r="E135" t="s">
        <v>20</v>
      </c>
      <c r="F135">
        <v>70</v>
      </c>
      <c r="G135">
        <v>9.1999999999999993</v>
      </c>
      <c r="H135">
        <v>67</v>
      </c>
      <c r="I135">
        <v>52.343699999999998</v>
      </c>
      <c r="J135" s="2">
        <v>45778</v>
      </c>
      <c r="K135">
        <v>5</v>
      </c>
      <c r="L135">
        <v>125.031055900621</v>
      </c>
      <c r="M135" t="s">
        <v>24</v>
      </c>
      <c r="N135">
        <v>6</v>
      </c>
      <c r="O135">
        <v>18.96</v>
      </c>
      <c r="P135">
        <v>-18.96</v>
      </c>
      <c r="Q135">
        <v>639.66999999999996</v>
      </c>
      <c r="R135" t="s">
        <v>22</v>
      </c>
    </row>
    <row r="136" spans="1:18" x14ac:dyDescent="0.25">
      <c r="A136" t="s">
        <v>169</v>
      </c>
      <c r="B136" t="s">
        <v>43</v>
      </c>
      <c r="C136" s="1">
        <v>45729.722222222219</v>
      </c>
      <c r="D136">
        <v>2</v>
      </c>
      <c r="E136" t="s">
        <v>20</v>
      </c>
      <c r="F136">
        <v>60</v>
      </c>
      <c r="G136">
        <v>8.4</v>
      </c>
      <c r="H136">
        <v>51</v>
      </c>
      <c r="I136">
        <v>32.937899999999999</v>
      </c>
      <c r="J136" s="2">
        <v>45778</v>
      </c>
      <c r="K136">
        <v>5</v>
      </c>
      <c r="L136">
        <v>107.97619047619</v>
      </c>
      <c r="M136" t="s">
        <v>24</v>
      </c>
      <c r="N136">
        <v>254</v>
      </c>
      <c r="O136">
        <v>7.98</v>
      </c>
      <c r="P136">
        <v>-7.98</v>
      </c>
      <c r="Q136">
        <v>631.70000000000005</v>
      </c>
      <c r="R136" t="s">
        <v>22</v>
      </c>
    </row>
    <row r="137" spans="1:18" x14ac:dyDescent="0.25">
      <c r="A137" t="s">
        <v>170</v>
      </c>
      <c r="B137" t="s">
        <v>46</v>
      </c>
      <c r="C137" s="1">
        <v>45729.555555555555</v>
      </c>
      <c r="D137">
        <v>1</v>
      </c>
      <c r="E137" t="s">
        <v>47</v>
      </c>
      <c r="F137">
        <v>19.25</v>
      </c>
      <c r="G137">
        <v>2.96</v>
      </c>
      <c r="H137">
        <v>15</v>
      </c>
      <c r="I137">
        <v>15.145200000000001</v>
      </c>
      <c r="J137" s="2">
        <v>45778</v>
      </c>
      <c r="K137">
        <v>5</v>
      </c>
      <c r="L137">
        <v>103.150228150228</v>
      </c>
      <c r="M137" t="s">
        <v>21</v>
      </c>
      <c r="N137">
        <v>3</v>
      </c>
      <c r="O137">
        <v>11.25</v>
      </c>
      <c r="P137">
        <v>10.130000000000001</v>
      </c>
      <c r="Q137">
        <v>641.82000000000005</v>
      </c>
      <c r="R137" t="s">
        <v>22</v>
      </c>
    </row>
    <row r="138" spans="1:18" x14ac:dyDescent="0.25">
      <c r="A138" t="s">
        <v>171</v>
      </c>
      <c r="B138" t="s">
        <v>54</v>
      </c>
      <c r="C138" s="1">
        <v>45729.583333333336</v>
      </c>
      <c r="D138">
        <v>1</v>
      </c>
      <c r="E138" t="s">
        <v>47</v>
      </c>
      <c r="F138">
        <v>35</v>
      </c>
      <c r="G138">
        <v>3.35</v>
      </c>
      <c r="H138">
        <v>21</v>
      </c>
      <c r="I138">
        <v>28.342300000000002</v>
      </c>
      <c r="J138" s="2">
        <v>45778</v>
      </c>
      <c r="K138">
        <v>6</v>
      </c>
      <c r="L138">
        <v>104.626865671641</v>
      </c>
      <c r="M138" t="s">
        <v>24</v>
      </c>
      <c r="N138">
        <v>249</v>
      </c>
      <c r="O138">
        <v>11.57</v>
      </c>
      <c r="P138">
        <v>-11.57</v>
      </c>
      <c r="Q138">
        <v>630.25</v>
      </c>
      <c r="R138" t="s">
        <v>22</v>
      </c>
    </row>
    <row r="139" spans="1:18" x14ac:dyDescent="0.25">
      <c r="A139" t="s">
        <v>172</v>
      </c>
      <c r="B139" t="s">
        <v>54</v>
      </c>
      <c r="C139" s="1">
        <v>45729.583333333336</v>
      </c>
      <c r="D139">
        <v>5</v>
      </c>
      <c r="E139" t="s">
        <v>47</v>
      </c>
      <c r="F139">
        <v>87.5</v>
      </c>
      <c r="G139">
        <v>5.7023679884254603</v>
      </c>
      <c r="H139">
        <v>41</v>
      </c>
      <c r="I139">
        <v>99.3078</v>
      </c>
      <c r="J139" s="2">
        <v>45778</v>
      </c>
      <c r="K139">
        <v>6</v>
      </c>
      <c r="L139">
        <v>102.34315584567599</v>
      </c>
      <c r="M139" t="s">
        <v>24</v>
      </c>
      <c r="N139">
        <v>254</v>
      </c>
      <c r="O139">
        <v>2.93</v>
      </c>
      <c r="P139">
        <v>-2.93</v>
      </c>
      <c r="Q139">
        <v>627.33000000000004</v>
      </c>
      <c r="R139" t="s">
        <v>22</v>
      </c>
    </row>
    <row r="140" spans="1:18" x14ac:dyDescent="0.25">
      <c r="A140" t="s">
        <v>173</v>
      </c>
      <c r="B140" t="s">
        <v>19</v>
      </c>
      <c r="C140" s="1">
        <v>45729.611111111109</v>
      </c>
      <c r="D140">
        <v>1</v>
      </c>
      <c r="E140" t="s">
        <v>47</v>
      </c>
      <c r="F140">
        <v>13.25</v>
      </c>
      <c r="G140">
        <v>2.2999999999999998</v>
      </c>
      <c r="H140">
        <v>11</v>
      </c>
      <c r="I140">
        <v>11.5</v>
      </c>
      <c r="J140" s="2">
        <v>45778</v>
      </c>
      <c r="K140">
        <v>7</v>
      </c>
      <c r="L140">
        <v>106.726825266612</v>
      </c>
      <c r="M140" t="s">
        <v>21</v>
      </c>
      <c r="N140">
        <v>6</v>
      </c>
      <c r="O140">
        <v>33.630000000000003</v>
      </c>
      <c r="P140">
        <v>16.82</v>
      </c>
      <c r="Q140">
        <v>644.14</v>
      </c>
      <c r="R140" t="s">
        <v>22</v>
      </c>
    </row>
    <row r="141" spans="1:18" x14ac:dyDescent="0.25">
      <c r="A141" t="s">
        <v>174</v>
      </c>
      <c r="B141" t="s">
        <v>19</v>
      </c>
      <c r="C141" s="1">
        <v>45729.611111111109</v>
      </c>
      <c r="D141">
        <v>3</v>
      </c>
      <c r="E141" t="s">
        <v>47</v>
      </c>
      <c r="F141">
        <v>50</v>
      </c>
      <c r="G141">
        <v>4.9000000000000004</v>
      </c>
      <c r="H141">
        <v>34</v>
      </c>
      <c r="I141">
        <v>40.385800000000003</v>
      </c>
      <c r="J141" s="2">
        <v>45778</v>
      </c>
      <c r="K141">
        <v>7</v>
      </c>
      <c r="L141">
        <v>111.551020408163</v>
      </c>
      <c r="M141" t="s">
        <v>24</v>
      </c>
      <c r="N141">
        <v>19</v>
      </c>
      <c r="O141">
        <v>17.5</v>
      </c>
      <c r="P141">
        <v>-17.5</v>
      </c>
      <c r="Q141">
        <v>626.64</v>
      </c>
      <c r="R141" t="s">
        <v>22</v>
      </c>
    </row>
    <row r="142" spans="1:18" x14ac:dyDescent="0.25">
      <c r="A142" t="s">
        <v>175</v>
      </c>
      <c r="B142" t="s">
        <v>19</v>
      </c>
      <c r="C142" s="1">
        <v>45729.611111111109</v>
      </c>
      <c r="D142">
        <v>1</v>
      </c>
      <c r="E142" t="s">
        <v>47</v>
      </c>
      <c r="F142">
        <v>29.5</v>
      </c>
      <c r="G142">
        <v>3.35</v>
      </c>
      <c r="H142">
        <v>19</v>
      </c>
      <c r="I142">
        <v>32.856200000000001</v>
      </c>
      <c r="J142" s="2">
        <v>45778</v>
      </c>
      <c r="K142">
        <v>7</v>
      </c>
      <c r="L142">
        <v>100.86010624841801</v>
      </c>
      <c r="M142" t="s">
        <v>33</v>
      </c>
      <c r="N142">
        <v>1</v>
      </c>
      <c r="O142">
        <v>2.39</v>
      </c>
      <c r="P142">
        <v>25.8</v>
      </c>
      <c r="Q142">
        <v>652.44000000000005</v>
      </c>
      <c r="R142" t="s">
        <v>22</v>
      </c>
    </row>
    <row r="143" spans="1:18" x14ac:dyDescent="0.25">
      <c r="A143" t="s">
        <v>176</v>
      </c>
      <c r="B143" t="s">
        <v>19</v>
      </c>
      <c r="C143" s="1">
        <v>45729.611111111109</v>
      </c>
      <c r="D143">
        <v>5</v>
      </c>
      <c r="E143" t="s">
        <v>47</v>
      </c>
      <c r="F143">
        <v>150</v>
      </c>
      <c r="G143">
        <v>6.8689957713914902</v>
      </c>
      <c r="H143">
        <v>67</v>
      </c>
      <c r="I143">
        <v>137.47399999999999</v>
      </c>
      <c r="J143" s="2">
        <v>45778</v>
      </c>
      <c r="K143">
        <v>7</v>
      </c>
      <c r="L143">
        <v>125.69633188940399</v>
      </c>
      <c r="M143" t="s">
        <v>24</v>
      </c>
      <c r="N143">
        <v>13</v>
      </c>
      <c r="O143">
        <v>19.47</v>
      </c>
      <c r="P143">
        <v>-19.47</v>
      </c>
      <c r="Q143">
        <v>632.98</v>
      </c>
      <c r="R143" t="s">
        <v>22</v>
      </c>
    </row>
    <row r="144" spans="1:18" x14ac:dyDescent="0.25">
      <c r="A144" t="s">
        <v>177</v>
      </c>
      <c r="B144" t="s">
        <v>61</v>
      </c>
      <c r="C144" s="1">
        <v>45729.666666666664</v>
      </c>
      <c r="D144">
        <v>1</v>
      </c>
      <c r="E144" t="s">
        <v>47</v>
      </c>
      <c r="F144">
        <v>37</v>
      </c>
      <c r="G144">
        <v>4.4000000000000004</v>
      </c>
      <c r="H144">
        <v>26</v>
      </c>
      <c r="I144">
        <v>39.9908</v>
      </c>
      <c r="J144" s="2">
        <v>45778</v>
      </c>
      <c r="K144">
        <v>4</v>
      </c>
      <c r="L144">
        <v>103.316953316953</v>
      </c>
      <c r="M144" t="s">
        <v>21</v>
      </c>
      <c r="N144">
        <v>4</v>
      </c>
      <c r="O144">
        <v>6.63</v>
      </c>
      <c r="P144">
        <v>13.27</v>
      </c>
      <c r="Q144">
        <v>646.25</v>
      </c>
      <c r="R144" t="s">
        <v>22</v>
      </c>
    </row>
    <row r="145" spans="1:18" x14ac:dyDescent="0.25">
      <c r="A145" t="s">
        <v>178</v>
      </c>
      <c r="B145" t="s">
        <v>61</v>
      </c>
      <c r="C145" s="1">
        <v>45729.666666666664</v>
      </c>
      <c r="D145">
        <v>1</v>
      </c>
      <c r="E145" t="s">
        <v>47</v>
      </c>
      <c r="F145">
        <v>25.5</v>
      </c>
      <c r="G145">
        <v>4.0750000000000002</v>
      </c>
      <c r="H145">
        <v>21</v>
      </c>
      <c r="I145">
        <v>21.7164</v>
      </c>
      <c r="J145" s="2">
        <v>45778</v>
      </c>
      <c r="K145">
        <v>4</v>
      </c>
      <c r="L145">
        <v>102.526163839769</v>
      </c>
      <c r="M145" t="s">
        <v>24</v>
      </c>
      <c r="N145">
        <v>254</v>
      </c>
      <c r="O145">
        <v>6.32</v>
      </c>
      <c r="P145">
        <v>-6.32</v>
      </c>
      <c r="Q145">
        <v>639.92999999999995</v>
      </c>
      <c r="R145" t="s">
        <v>22</v>
      </c>
    </row>
    <row r="146" spans="1:18" x14ac:dyDescent="0.25">
      <c r="A146" t="s">
        <v>179</v>
      </c>
      <c r="B146" t="s">
        <v>61</v>
      </c>
      <c r="C146" s="1">
        <v>45729.666666666664</v>
      </c>
      <c r="D146">
        <v>1</v>
      </c>
      <c r="E146" t="s">
        <v>47</v>
      </c>
      <c r="F146">
        <v>43</v>
      </c>
      <c r="G146">
        <v>5.5</v>
      </c>
      <c r="H146">
        <v>34</v>
      </c>
      <c r="I146">
        <v>58.459499999999998</v>
      </c>
      <c r="J146" s="2">
        <v>45778</v>
      </c>
      <c r="K146">
        <v>4</v>
      </c>
      <c r="L146">
        <v>108.62579281183901</v>
      </c>
      <c r="M146" t="s">
        <v>24</v>
      </c>
      <c r="N146">
        <v>250</v>
      </c>
      <c r="O146">
        <v>13.07</v>
      </c>
      <c r="P146">
        <v>-13.07</v>
      </c>
      <c r="Q146">
        <v>626.86</v>
      </c>
      <c r="R146" t="s">
        <v>22</v>
      </c>
    </row>
    <row r="147" spans="1:18" x14ac:dyDescent="0.25">
      <c r="A147" t="s">
        <v>180</v>
      </c>
      <c r="B147" t="s">
        <v>61</v>
      </c>
      <c r="C147" s="1">
        <v>45729.666666666664</v>
      </c>
      <c r="D147">
        <v>2</v>
      </c>
      <c r="E147" t="s">
        <v>47</v>
      </c>
      <c r="F147">
        <v>110</v>
      </c>
      <c r="G147">
        <v>7</v>
      </c>
      <c r="H147">
        <v>51</v>
      </c>
      <c r="I147">
        <v>75.212900000000005</v>
      </c>
      <c r="J147" s="2">
        <v>45778</v>
      </c>
      <c r="K147">
        <v>4</v>
      </c>
      <c r="L147">
        <v>101.753246753246</v>
      </c>
      <c r="M147" t="s">
        <v>24</v>
      </c>
      <c r="N147">
        <v>5</v>
      </c>
      <c r="O147">
        <v>1.75</v>
      </c>
      <c r="P147">
        <v>-1.75</v>
      </c>
      <c r="Q147">
        <v>625.11</v>
      </c>
      <c r="R147" t="s">
        <v>22</v>
      </c>
    </row>
    <row r="148" spans="1:18" x14ac:dyDescent="0.25">
      <c r="A148" t="s">
        <v>181</v>
      </c>
      <c r="B148" t="s">
        <v>43</v>
      </c>
      <c r="C148" s="1">
        <v>45729.722222222219</v>
      </c>
      <c r="D148">
        <v>2</v>
      </c>
      <c r="E148" t="s">
        <v>47</v>
      </c>
      <c r="F148">
        <v>30</v>
      </c>
      <c r="G148">
        <v>4.2</v>
      </c>
      <c r="H148">
        <v>23</v>
      </c>
      <c r="I148">
        <v>40.848199999999999</v>
      </c>
      <c r="J148" s="2">
        <v>45778</v>
      </c>
      <c r="K148">
        <v>5</v>
      </c>
      <c r="L148">
        <v>102.619047619047</v>
      </c>
      <c r="M148" t="s">
        <v>24</v>
      </c>
      <c r="N148">
        <v>7</v>
      </c>
      <c r="O148">
        <v>5.95</v>
      </c>
      <c r="P148">
        <v>-5.95</v>
      </c>
      <c r="Q148">
        <v>619.15</v>
      </c>
      <c r="R148" t="s">
        <v>22</v>
      </c>
    </row>
    <row r="149" spans="1:18" x14ac:dyDescent="0.25">
      <c r="A149" t="s">
        <v>182</v>
      </c>
      <c r="B149" t="s">
        <v>54</v>
      </c>
      <c r="C149" s="1">
        <v>45729.583333333336</v>
      </c>
      <c r="D149">
        <v>1</v>
      </c>
      <c r="E149" t="s">
        <v>59</v>
      </c>
      <c r="F149">
        <v>18</v>
      </c>
      <c r="G149">
        <v>3.01</v>
      </c>
      <c r="H149">
        <v>15</v>
      </c>
      <c r="I149">
        <v>22</v>
      </c>
      <c r="J149" s="2">
        <v>45778</v>
      </c>
      <c r="K149">
        <v>5</v>
      </c>
      <c r="L149">
        <v>104.789590254706</v>
      </c>
      <c r="M149" t="s">
        <v>24</v>
      </c>
      <c r="N149">
        <v>11</v>
      </c>
      <c r="O149">
        <v>17.11</v>
      </c>
      <c r="P149">
        <v>-17.11</v>
      </c>
      <c r="Q149">
        <v>602.04999999999995</v>
      </c>
      <c r="R149" t="s">
        <v>22</v>
      </c>
    </row>
    <row r="150" spans="1:18" x14ac:dyDescent="0.25">
      <c r="A150" t="s">
        <v>183</v>
      </c>
      <c r="B150" t="s">
        <v>19</v>
      </c>
      <c r="C150" s="1">
        <v>45729.611111111109</v>
      </c>
      <c r="D150">
        <v>5</v>
      </c>
      <c r="E150" t="s">
        <v>59</v>
      </c>
      <c r="F150">
        <v>36</v>
      </c>
      <c r="G150">
        <v>5.1284977313556901</v>
      </c>
      <c r="H150">
        <v>34</v>
      </c>
      <c r="I150">
        <v>30.354199999999999</v>
      </c>
      <c r="J150" s="2">
        <v>45778</v>
      </c>
      <c r="K150">
        <v>5</v>
      </c>
      <c r="L150">
        <v>121.31799449422201</v>
      </c>
      <c r="M150" t="s">
        <v>24</v>
      </c>
      <c r="N150">
        <v>11</v>
      </c>
      <c r="O150">
        <v>32.299999999999997</v>
      </c>
      <c r="P150">
        <v>-32.299999999999997</v>
      </c>
      <c r="Q150">
        <v>569.75</v>
      </c>
      <c r="R150" t="s">
        <v>22</v>
      </c>
    </row>
    <row r="151" spans="1:18" x14ac:dyDescent="0.25">
      <c r="A151" t="s">
        <v>184</v>
      </c>
      <c r="B151" t="s">
        <v>29</v>
      </c>
      <c r="C151" s="1">
        <v>45729.638888888891</v>
      </c>
      <c r="D151">
        <v>1</v>
      </c>
      <c r="E151" t="s">
        <v>59</v>
      </c>
      <c r="F151">
        <v>7.9</v>
      </c>
      <c r="G151">
        <v>2.12</v>
      </c>
      <c r="H151">
        <v>7.5</v>
      </c>
      <c r="I151">
        <v>7.1614000000000004</v>
      </c>
      <c r="J151" s="2">
        <v>45778</v>
      </c>
      <c r="K151">
        <v>3</v>
      </c>
      <c r="L151">
        <v>101.713637449247</v>
      </c>
      <c r="M151" t="s">
        <v>24</v>
      </c>
      <c r="N151">
        <v>4</v>
      </c>
      <c r="O151">
        <v>13.18</v>
      </c>
      <c r="P151">
        <v>-13.18</v>
      </c>
      <c r="Q151">
        <v>556.57000000000005</v>
      </c>
      <c r="R151" t="s">
        <v>22</v>
      </c>
    </row>
    <row r="152" spans="1:18" x14ac:dyDescent="0.25">
      <c r="A152" t="s">
        <v>185</v>
      </c>
      <c r="B152" t="s">
        <v>32</v>
      </c>
      <c r="C152" s="1">
        <v>45729.694444444445</v>
      </c>
      <c r="D152">
        <v>1</v>
      </c>
      <c r="E152" t="s">
        <v>59</v>
      </c>
      <c r="F152">
        <v>18.25</v>
      </c>
      <c r="G152">
        <v>3.55</v>
      </c>
      <c r="H152">
        <v>17</v>
      </c>
      <c r="I152">
        <v>13.051399999999999</v>
      </c>
      <c r="J152" s="2">
        <v>45778</v>
      </c>
      <c r="K152">
        <v>5</v>
      </c>
      <c r="L152">
        <v>105.73027204321799</v>
      </c>
      <c r="M152" t="s">
        <v>24</v>
      </c>
      <c r="N152">
        <v>254</v>
      </c>
      <c r="O152">
        <v>17.91</v>
      </c>
      <c r="P152">
        <v>-17.91</v>
      </c>
      <c r="Q152">
        <v>538.66</v>
      </c>
      <c r="R152" t="s">
        <v>22</v>
      </c>
    </row>
    <row r="153" spans="1:18" x14ac:dyDescent="0.25">
      <c r="A153" t="s">
        <v>186</v>
      </c>
      <c r="B153" t="s">
        <v>43</v>
      </c>
      <c r="C153" s="1">
        <v>45729.722222222219</v>
      </c>
      <c r="D153">
        <v>1</v>
      </c>
      <c r="E153" t="s">
        <v>59</v>
      </c>
      <c r="F153">
        <v>8.6999999999999993</v>
      </c>
      <c r="G153">
        <v>2.2400000000000002</v>
      </c>
      <c r="H153">
        <v>8.5</v>
      </c>
      <c r="I153">
        <v>6.2</v>
      </c>
      <c r="J153" s="2">
        <v>45778</v>
      </c>
      <c r="K153">
        <v>5</v>
      </c>
      <c r="L153">
        <v>104.65414614121499</v>
      </c>
      <c r="M153" t="s">
        <v>21</v>
      </c>
      <c r="N153">
        <v>2</v>
      </c>
      <c r="O153">
        <v>31.03</v>
      </c>
      <c r="P153">
        <v>7.76</v>
      </c>
      <c r="Q153">
        <v>546.41999999999996</v>
      </c>
      <c r="R153" t="s">
        <v>22</v>
      </c>
    </row>
    <row r="154" spans="1:18" x14ac:dyDescent="0.25">
      <c r="A154" t="s">
        <v>187</v>
      </c>
      <c r="B154" t="s">
        <v>54</v>
      </c>
      <c r="C154" s="1">
        <v>45729.583333333336</v>
      </c>
      <c r="D154">
        <v>1</v>
      </c>
      <c r="E154" t="s">
        <v>66</v>
      </c>
      <c r="F154">
        <v>8.6999999999999993</v>
      </c>
      <c r="G154">
        <v>2.21</v>
      </c>
      <c r="H154">
        <v>8</v>
      </c>
      <c r="I154">
        <v>11.5</v>
      </c>
      <c r="J154" s="2">
        <v>45778</v>
      </c>
      <c r="K154">
        <v>5</v>
      </c>
      <c r="L154">
        <v>100.275654028189</v>
      </c>
      <c r="M154" t="s">
        <v>24</v>
      </c>
      <c r="N154">
        <v>9</v>
      </c>
      <c r="O154">
        <v>1.97</v>
      </c>
      <c r="P154">
        <v>-1.97</v>
      </c>
      <c r="Q154">
        <v>544.45000000000005</v>
      </c>
      <c r="R154" t="s">
        <v>22</v>
      </c>
    </row>
    <row r="155" spans="1:18" x14ac:dyDescent="0.25">
      <c r="A155" t="s">
        <v>188</v>
      </c>
      <c r="B155" t="s">
        <v>19</v>
      </c>
      <c r="C155" s="1">
        <v>45729.611111111109</v>
      </c>
      <c r="D155">
        <v>1</v>
      </c>
      <c r="E155" t="s">
        <v>66</v>
      </c>
      <c r="F155">
        <v>9.3000000000000007</v>
      </c>
      <c r="G155">
        <v>2.2000000000000002</v>
      </c>
      <c r="H155">
        <v>8.5</v>
      </c>
      <c r="I155">
        <v>7.64323</v>
      </c>
      <c r="J155" s="2">
        <v>45778</v>
      </c>
      <c r="K155">
        <v>6</v>
      </c>
      <c r="L155">
        <v>102.517106549364</v>
      </c>
      <c r="M155" t="s">
        <v>21</v>
      </c>
      <c r="N155">
        <v>2</v>
      </c>
      <c r="O155">
        <v>16.78</v>
      </c>
      <c r="P155">
        <v>4.2</v>
      </c>
      <c r="Q155">
        <v>548.64</v>
      </c>
      <c r="R155" t="s">
        <v>22</v>
      </c>
    </row>
    <row r="156" spans="1:18" x14ac:dyDescent="0.25">
      <c r="A156" t="s">
        <v>189</v>
      </c>
      <c r="B156" t="s">
        <v>19</v>
      </c>
      <c r="C156" s="1">
        <v>45729.611111111109</v>
      </c>
      <c r="D156">
        <v>1</v>
      </c>
      <c r="E156" t="s">
        <v>66</v>
      </c>
      <c r="F156">
        <v>45</v>
      </c>
      <c r="G156">
        <v>5.6</v>
      </c>
      <c r="H156">
        <v>34</v>
      </c>
      <c r="I156">
        <v>49.9621</v>
      </c>
      <c r="J156" s="2">
        <v>45778</v>
      </c>
      <c r="K156">
        <v>6</v>
      </c>
      <c r="L156">
        <v>105.63492063491999</v>
      </c>
      <c r="M156" t="s">
        <v>24</v>
      </c>
      <c r="N156">
        <v>20</v>
      </c>
      <c r="O156">
        <v>8.5399999999999991</v>
      </c>
      <c r="P156">
        <v>-8.5399999999999991</v>
      </c>
      <c r="Q156">
        <v>540.11</v>
      </c>
      <c r="R156" t="s">
        <v>22</v>
      </c>
    </row>
    <row r="157" spans="1:18" x14ac:dyDescent="0.25">
      <c r="A157" t="s">
        <v>190</v>
      </c>
      <c r="B157" t="s">
        <v>32</v>
      </c>
      <c r="C157" s="1">
        <v>45729.694444444445</v>
      </c>
      <c r="D157">
        <v>1</v>
      </c>
      <c r="E157" t="s">
        <v>66</v>
      </c>
      <c r="F157">
        <v>37</v>
      </c>
      <c r="G157">
        <v>4.9000000000000004</v>
      </c>
      <c r="H157">
        <v>29</v>
      </c>
      <c r="I157">
        <v>38.710999999999999</v>
      </c>
      <c r="J157" s="2">
        <v>45778</v>
      </c>
      <c r="K157">
        <v>5</v>
      </c>
      <c r="L157">
        <v>106.53612796469901</v>
      </c>
      <c r="M157" t="s">
        <v>24</v>
      </c>
      <c r="N157">
        <v>12</v>
      </c>
      <c r="O157">
        <v>11.67</v>
      </c>
      <c r="P157">
        <v>-11.67</v>
      </c>
      <c r="Q157">
        <v>528.42999999999995</v>
      </c>
      <c r="R157" t="s">
        <v>22</v>
      </c>
    </row>
    <row r="158" spans="1:18" x14ac:dyDescent="0.25">
      <c r="A158" t="s">
        <v>191</v>
      </c>
      <c r="B158" t="s">
        <v>19</v>
      </c>
      <c r="C158" s="1">
        <v>45729.611111111109</v>
      </c>
      <c r="D158">
        <v>1</v>
      </c>
      <c r="E158" t="s">
        <v>84</v>
      </c>
      <c r="F158">
        <v>9.6999999999999993</v>
      </c>
      <c r="G158">
        <v>2.37</v>
      </c>
      <c r="H158">
        <v>9</v>
      </c>
      <c r="I158">
        <v>10</v>
      </c>
      <c r="J158" s="2">
        <v>45778</v>
      </c>
      <c r="K158">
        <v>6</v>
      </c>
      <c r="L158">
        <v>101.244073252425</v>
      </c>
      <c r="M158" t="s">
        <v>21</v>
      </c>
      <c r="N158">
        <v>4</v>
      </c>
      <c r="O158">
        <v>7.78</v>
      </c>
      <c r="P158">
        <v>2.33</v>
      </c>
      <c r="Q158">
        <v>530.77</v>
      </c>
      <c r="R158" t="s">
        <v>22</v>
      </c>
    </row>
    <row r="159" spans="1:18" x14ac:dyDescent="0.25">
      <c r="A159" t="s">
        <v>192</v>
      </c>
      <c r="B159" t="s">
        <v>61</v>
      </c>
      <c r="C159" s="1">
        <v>45729.666666666664</v>
      </c>
      <c r="D159">
        <v>1</v>
      </c>
      <c r="E159" t="s">
        <v>84</v>
      </c>
      <c r="F159">
        <v>35</v>
      </c>
      <c r="G159">
        <v>4.4000000000000004</v>
      </c>
      <c r="H159">
        <v>26</v>
      </c>
      <c r="I159">
        <v>51.687100000000001</v>
      </c>
      <c r="J159" s="2">
        <v>45778</v>
      </c>
      <c r="K159">
        <v>4</v>
      </c>
      <c r="L159">
        <v>105.324675324675</v>
      </c>
      <c r="M159" t="s">
        <v>24</v>
      </c>
      <c r="N159">
        <v>8</v>
      </c>
      <c r="O159">
        <v>10.65</v>
      </c>
      <c r="P159">
        <v>-10.65</v>
      </c>
      <c r="Q159">
        <v>520.12</v>
      </c>
      <c r="R159" t="s">
        <v>22</v>
      </c>
    </row>
    <row r="160" spans="1:18" x14ac:dyDescent="0.25">
      <c r="A160" t="s">
        <v>193</v>
      </c>
      <c r="B160" t="s">
        <v>61</v>
      </c>
      <c r="C160" s="1">
        <v>45729.666666666664</v>
      </c>
      <c r="D160">
        <v>1</v>
      </c>
      <c r="E160" t="s">
        <v>84</v>
      </c>
      <c r="F160">
        <v>14.75</v>
      </c>
      <c r="G160">
        <v>2.8</v>
      </c>
      <c r="H160">
        <v>13</v>
      </c>
      <c r="I160">
        <v>8.8814700000000002</v>
      </c>
      <c r="J160" s="2">
        <v>45778</v>
      </c>
      <c r="K160">
        <v>4</v>
      </c>
      <c r="L160">
        <v>104.782082324455</v>
      </c>
      <c r="M160" t="s">
        <v>33</v>
      </c>
      <c r="N160">
        <v>1</v>
      </c>
      <c r="O160">
        <v>19.93</v>
      </c>
      <c r="P160">
        <v>143.46</v>
      </c>
      <c r="Q160">
        <v>663.58</v>
      </c>
      <c r="R160" t="s">
        <v>22</v>
      </c>
    </row>
    <row r="161" spans="1:18" x14ac:dyDescent="0.25">
      <c r="A161" t="s">
        <v>194</v>
      </c>
      <c r="B161" t="s">
        <v>61</v>
      </c>
      <c r="C161" s="1">
        <v>45729.666666666664</v>
      </c>
      <c r="D161">
        <v>4</v>
      </c>
      <c r="E161" t="s">
        <v>84</v>
      </c>
      <c r="F161">
        <v>95</v>
      </c>
      <c r="G161">
        <v>10.5</v>
      </c>
      <c r="H161">
        <v>67</v>
      </c>
      <c r="I161">
        <v>84.801599999999993</v>
      </c>
      <c r="J161" s="2">
        <v>45778</v>
      </c>
      <c r="K161">
        <v>4</v>
      </c>
      <c r="L161">
        <v>102.882205513784</v>
      </c>
      <c r="M161" t="s">
        <v>24</v>
      </c>
      <c r="N161">
        <v>254</v>
      </c>
      <c r="O161">
        <v>2.1800000000000002</v>
      </c>
      <c r="P161">
        <v>-2.1800000000000002</v>
      </c>
      <c r="Q161">
        <v>661.4</v>
      </c>
      <c r="R161" t="s">
        <v>22</v>
      </c>
    </row>
    <row r="162" spans="1:18" x14ac:dyDescent="0.25">
      <c r="A162" t="s">
        <v>195</v>
      </c>
      <c r="B162" t="s">
        <v>46</v>
      </c>
      <c r="C162" s="1">
        <v>45730.555555555555</v>
      </c>
      <c r="D162">
        <v>1</v>
      </c>
      <c r="E162" t="s">
        <v>20</v>
      </c>
      <c r="F162">
        <v>3.625</v>
      </c>
      <c r="G162">
        <v>1.42</v>
      </c>
      <c r="H162">
        <v>3.5</v>
      </c>
      <c r="I162">
        <v>4.4664000000000001</v>
      </c>
      <c r="J162" s="2">
        <v>45778</v>
      </c>
      <c r="K162">
        <v>4</v>
      </c>
      <c r="L162">
        <v>101.092763477416</v>
      </c>
      <c r="M162" t="s">
        <v>21</v>
      </c>
      <c r="N162">
        <v>2</v>
      </c>
      <c r="O162">
        <v>21.86</v>
      </c>
      <c r="P162">
        <v>-5.46</v>
      </c>
      <c r="Q162">
        <v>655.93</v>
      </c>
      <c r="R162" t="s">
        <v>22</v>
      </c>
    </row>
    <row r="163" spans="1:18" x14ac:dyDescent="0.25">
      <c r="A163" t="s">
        <v>196</v>
      </c>
      <c r="B163" t="s">
        <v>46</v>
      </c>
      <c r="C163" s="1">
        <v>45730.555555555555</v>
      </c>
      <c r="D163">
        <v>1</v>
      </c>
      <c r="E163" t="s">
        <v>20</v>
      </c>
      <c r="F163">
        <v>6.6999999999999904</v>
      </c>
      <c r="G163">
        <v>1.74</v>
      </c>
      <c r="H163">
        <v>6</v>
      </c>
      <c r="I163">
        <v>5.1733000000000002</v>
      </c>
      <c r="J163" s="2">
        <v>45778</v>
      </c>
      <c r="K163">
        <v>4</v>
      </c>
      <c r="L163">
        <v>102.24738377080099</v>
      </c>
      <c r="M163" t="s">
        <v>24</v>
      </c>
      <c r="N163">
        <v>6</v>
      </c>
      <c r="O163">
        <v>22.47</v>
      </c>
      <c r="P163">
        <v>-22.47</v>
      </c>
      <c r="Q163">
        <v>633.46</v>
      </c>
      <c r="R163" t="s">
        <v>22</v>
      </c>
    </row>
    <row r="164" spans="1:18" x14ac:dyDescent="0.25">
      <c r="A164" t="s">
        <v>197</v>
      </c>
      <c r="B164" t="s">
        <v>46</v>
      </c>
      <c r="C164" s="1">
        <v>45730.555555555555</v>
      </c>
      <c r="D164">
        <v>1</v>
      </c>
      <c r="E164" t="s">
        <v>20</v>
      </c>
      <c r="F164">
        <v>19.75</v>
      </c>
      <c r="G164">
        <v>2.96</v>
      </c>
      <c r="H164">
        <v>15</v>
      </c>
      <c r="I164">
        <v>18.3475</v>
      </c>
      <c r="J164" s="2">
        <v>45778</v>
      </c>
      <c r="K164">
        <v>4</v>
      </c>
      <c r="L164">
        <v>102.16387273349299</v>
      </c>
      <c r="M164" t="s">
        <v>21</v>
      </c>
      <c r="N164">
        <v>4</v>
      </c>
      <c r="O164">
        <v>7.73</v>
      </c>
      <c r="P164">
        <v>6.96</v>
      </c>
      <c r="Q164">
        <v>640.41</v>
      </c>
      <c r="R164" t="s">
        <v>22</v>
      </c>
    </row>
    <row r="165" spans="1:18" x14ac:dyDescent="0.25">
      <c r="A165" t="s">
        <v>198</v>
      </c>
      <c r="B165" t="s">
        <v>46</v>
      </c>
      <c r="C165" s="1">
        <v>45730.555555555555</v>
      </c>
      <c r="D165">
        <v>1</v>
      </c>
      <c r="E165" t="s">
        <v>20</v>
      </c>
      <c r="F165">
        <v>165</v>
      </c>
      <c r="G165">
        <v>11</v>
      </c>
      <c r="H165">
        <v>81</v>
      </c>
      <c r="I165">
        <v>80</v>
      </c>
      <c r="J165" s="2">
        <v>45778</v>
      </c>
      <c r="K165">
        <v>4</v>
      </c>
      <c r="L165">
        <v>101.818181818181</v>
      </c>
      <c r="M165" t="s">
        <v>24</v>
      </c>
      <c r="N165">
        <v>7</v>
      </c>
      <c r="O165">
        <v>1.1399999999999999</v>
      </c>
      <c r="P165">
        <v>-1.1399999999999999</v>
      </c>
      <c r="Q165">
        <v>639.28</v>
      </c>
      <c r="R165" t="s">
        <v>22</v>
      </c>
    </row>
    <row r="166" spans="1:18" x14ac:dyDescent="0.25">
      <c r="A166" t="s">
        <v>199</v>
      </c>
      <c r="B166" t="s">
        <v>46</v>
      </c>
      <c r="C166" s="1">
        <v>45730.555555555555</v>
      </c>
      <c r="D166">
        <v>2</v>
      </c>
      <c r="E166" t="s">
        <v>20</v>
      </c>
      <c r="F166">
        <v>110</v>
      </c>
      <c r="G166">
        <v>9.1999999999999993</v>
      </c>
      <c r="H166">
        <v>71</v>
      </c>
      <c r="I166">
        <v>160</v>
      </c>
      <c r="J166" s="2">
        <v>45778</v>
      </c>
      <c r="K166">
        <v>4</v>
      </c>
      <c r="L166">
        <v>113.79446640316201</v>
      </c>
      <c r="M166" t="s">
        <v>24</v>
      </c>
      <c r="N166">
        <v>12</v>
      </c>
      <c r="O166">
        <v>9.85</v>
      </c>
      <c r="P166">
        <v>-9.85</v>
      </c>
      <c r="Q166">
        <v>629.41999999999996</v>
      </c>
      <c r="R166" t="s">
        <v>22</v>
      </c>
    </row>
    <row r="167" spans="1:18" x14ac:dyDescent="0.25">
      <c r="A167" t="s">
        <v>200</v>
      </c>
      <c r="B167" t="s">
        <v>46</v>
      </c>
      <c r="C167" s="1">
        <v>45730.555555555555</v>
      </c>
      <c r="D167">
        <v>2</v>
      </c>
      <c r="E167" t="s">
        <v>20</v>
      </c>
      <c r="F167">
        <v>65</v>
      </c>
      <c r="G167">
        <v>6.4</v>
      </c>
      <c r="H167">
        <v>41</v>
      </c>
      <c r="I167">
        <v>68.579099999999997</v>
      </c>
      <c r="J167" s="2">
        <v>45778</v>
      </c>
      <c r="K167">
        <v>4</v>
      </c>
      <c r="L167">
        <v>101.85096153846099</v>
      </c>
      <c r="M167" t="s">
        <v>24</v>
      </c>
      <c r="N167">
        <v>11</v>
      </c>
      <c r="O167">
        <v>2.31</v>
      </c>
      <c r="P167">
        <v>-2.31</v>
      </c>
      <c r="Q167">
        <v>627.11</v>
      </c>
      <c r="R167" t="s">
        <v>22</v>
      </c>
    </row>
    <row r="168" spans="1:18" x14ac:dyDescent="0.25">
      <c r="A168" t="s">
        <v>201</v>
      </c>
      <c r="B168" t="s">
        <v>54</v>
      </c>
      <c r="C168" s="1">
        <v>45730.583333333336</v>
      </c>
      <c r="D168">
        <v>1</v>
      </c>
      <c r="E168" t="s">
        <v>20</v>
      </c>
      <c r="F168">
        <v>11.25</v>
      </c>
      <c r="G168">
        <v>2.37</v>
      </c>
      <c r="H168">
        <v>10</v>
      </c>
      <c r="I168">
        <v>14.1477</v>
      </c>
      <c r="J168" s="2">
        <v>45778</v>
      </c>
      <c r="K168">
        <v>5</v>
      </c>
      <c r="L168">
        <v>103.51617440225</v>
      </c>
      <c r="M168" t="s">
        <v>24</v>
      </c>
      <c r="N168">
        <v>16</v>
      </c>
      <c r="O168">
        <v>19.53</v>
      </c>
      <c r="P168">
        <v>-19.53</v>
      </c>
      <c r="Q168">
        <v>607.58000000000004</v>
      </c>
      <c r="R168" t="s">
        <v>22</v>
      </c>
    </row>
    <row r="169" spans="1:18" x14ac:dyDescent="0.25">
      <c r="A169" t="s">
        <v>202</v>
      </c>
      <c r="B169" t="s">
        <v>54</v>
      </c>
      <c r="C169" s="1">
        <v>45730.583333333336</v>
      </c>
      <c r="D169">
        <v>1</v>
      </c>
      <c r="E169" t="s">
        <v>20</v>
      </c>
      <c r="F169">
        <v>12.25</v>
      </c>
      <c r="G169">
        <v>2.2599999999999998</v>
      </c>
      <c r="H169">
        <v>10</v>
      </c>
      <c r="I169">
        <v>12.331099999999999</v>
      </c>
      <c r="J169" s="2">
        <v>45778</v>
      </c>
      <c r="K169">
        <v>5</v>
      </c>
      <c r="L169">
        <v>102.76322918547901</v>
      </c>
      <c r="M169" t="s">
        <v>24</v>
      </c>
      <c r="N169">
        <v>15</v>
      </c>
      <c r="O169">
        <v>15.35</v>
      </c>
      <c r="P169">
        <v>-15.35</v>
      </c>
      <c r="Q169">
        <v>592.23</v>
      </c>
      <c r="R169" t="s">
        <v>22</v>
      </c>
    </row>
    <row r="170" spans="1:18" x14ac:dyDescent="0.25">
      <c r="A170" t="s">
        <v>203</v>
      </c>
      <c r="B170" t="s">
        <v>54</v>
      </c>
      <c r="C170" s="1">
        <v>45730.583333333336</v>
      </c>
      <c r="D170">
        <v>1</v>
      </c>
      <c r="E170" t="s">
        <v>20</v>
      </c>
      <c r="F170">
        <v>43</v>
      </c>
      <c r="G170">
        <v>4.5</v>
      </c>
      <c r="H170">
        <v>29</v>
      </c>
      <c r="I170">
        <v>30.282699999999998</v>
      </c>
      <c r="J170" s="2">
        <v>45778</v>
      </c>
      <c r="K170">
        <v>5</v>
      </c>
      <c r="L170">
        <v>107.05426356589101</v>
      </c>
      <c r="M170" t="s">
        <v>21</v>
      </c>
      <c r="N170">
        <v>2</v>
      </c>
      <c r="O170">
        <v>12.6</v>
      </c>
      <c r="P170">
        <v>28.97</v>
      </c>
      <c r="Q170">
        <v>621.20000000000005</v>
      </c>
      <c r="R170" t="s">
        <v>22</v>
      </c>
    </row>
    <row r="171" spans="1:18" x14ac:dyDescent="0.25">
      <c r="A171" t="s">
        <v>204</v>
      </c>
      <c r="B171" t="s">
        <v>54</v>
      </c>
      <c r="C171" s="1">
        <v>45730.583333333336</v>
      </c>
      <c r="D171">
        <v>1</v>
      </c>
      <c r="E171" t="s">
        <v>20</v>
      </c>
      <c r="F171">
        <v>18.75</v>
      </c>
      <c r="G171">
        <v>3.3250000000000002</v>
      </c>
      <c r="H171">
        <v>17</v>
      </c>
      <c r="I171">
        <v>17.348099999999999</v>
      </c>
      <c r="J171" s="2">
        <v>45778</v>
      </c>
      <c r="K171">
        <v>5</v>
      </c>
      <c r="L171">
        <v>108.491228070175</v>
      </c>
      <c r="M171" t="s">
        <v>24</v>
      </c>
      <c r="N171">
        <v>10</v>
      </c>
      <c r="O171">
        <v>26.54</v>
      </c>
      <c r="P171">
        <v>-26.54</v>
      </c>
      <c r="Q171">
        <v>594.66</v>
      </c>
      <c r="R171" t="s">
        <v>22</v>
      </c>
    </row>
    <row r="172" spans="1:18" x14ac:dyDescent="0.25">
      <c r="A172" t="s">
        <v>205</v>
      </c>
      <c r="B172" t="s">
        <v>54</v>
      </c>
      <c r="C172" s="1">
        <v>45730.583333333336</v>
      </c>
      <c r="D172">
        <v>2</v>
      </c>
      <c r="E172" t="s">
        <v>20</v>
      </c>
      <c r="F172">
        <v>70</v>
      </c>
      <c r="G172">
        <v>6.8</v>
      </c>
      <c r="H172">
        <v>51</v>
      </c>
      <c r="I172">
        <v>21.526700000000002</v>
      </c>
      <c r="J172" s="2">
        <v>45778</v>
      </c>
      <c r="K172">
        <v>5</v>
      </c>
      <c r="L172">
        <v>117.310924369747</v>
      </c>
      <c r="M172" t="s">
        <v>24</v>
      </c>
      <c r="N172">
        <v>7</v>
      </c>
      <c r="O172">
        <v>17.309999999999999</v>
      </c>
      <c r="P172">
        <v>-17.309999999999999</v>
      </c>
      <c r="Q172">
        <v>577.35</v>
      </c>
      <c r="R172" t="s">
        <v>22</v>
      </c>
    </row>
    <row r="173" spans="1:18" x14ac:dyDescent="0.25">
      <c r="A173" t="s">
        <v>206</v>
      </c>
      <c r="B173" t="s">
        <v>54</v>
      </c>
      <c r="C173" s="1">
        <v>45730.583333333336</v>
      </c>
      <c r="D173">
        <v>2</v>
      </c>
      <c r="E173" t="s">
        <v>20</v>
      </c>
      <c r="F173">
        <v>32</v>
      </c>
      <c r="G173">
        <v>4.4000000000000004</v>
      </c>
      <c r="H173">
        <v>26</v>
      </c>
      <c r="I173">
        <v>17.529499999999999</v>
      </c>
      <c r="J173" s="2">
        <v>45778</v>
      </c>
      <c r="K173">
        <v>5</v>
      </c>
      <c r="L173">
        <v>108.806818181818</v>
      </c>
      <c r="M173" t="s">
        <v>24</v>
      </c>
      <c r="N173">
        <v>6</v>
      </c>
      <c r="O173">
        <v>17.61</v>
      </c>
      <c r="P173">
        <v>-17.61</v>
      </c>
      <c r="Q173">
        <v>559.74</v>
      </c>
      <c r="R173" t="s">
        <v>22</v>
      </c>
    </row>
    <row r="174" spans="1:18" x14ac:dyDescent="0.25">
      <c r="A174" t="s">
        <v>207</v>
      </c>
      <c r="B174" t="s">
        <v>54</v>
      </c>
      <c r="C174" s="1">
        <v>45730.583333333336</v>
      </c>
      <c r="D174">
        <v>2</v>
      </c>
      <c r="E174" t="s">
        <v>20</v>
      </c>
      <c r="F174">
        <v>120</v>
      </c>
      <c r="G174">
        <v>10.5</v>
      </c>
      <c r="H174">
        <v>81</v>
      </c>
      <c r="I174">
        <v>79.993799999999993</v>
      </c>
      <c r="J174" s="2">
        <v>45778</v>
      </c>
      <c r="K174">
        <v>5</v>
      </c>
      <c r="L174">
        <v>114.70238095238</v>
      </c>
      <c r="M174" t="s">
        <v>24</v>
      </c>
      <c r="N174">
        <v>11</v>
      </c>
      <c r="O174">
        <v>9.19</v>
      </c>
      <c r="P174">
        <v>-9.19</v>
      </c>
      <c r="Q174">
        <v>550.54999999999995</v>
      </c>
      <c r="R174" t="s">
        <v>22</v>
      </c>
    </row>
    <row r="175" spans="1:18" x14ac:dyDescent="0.25">
      <c r="A175" t="s">
        <v>208</v>
      </c>
      <c r="B175" t="s">
        <v>19</v>
      </c>
      <c r="C175" s="1">
        <v>45730.611111111109</v>
      </c>
      <c r="D175">
        <v>1</v>
      </c>
      <c r="E175" t="s">
        <v>20</v>
      </c>
      <c r="F175">
        <v>7.9</v>
      </c>
      <c r="G175">
        <v>2.0699999999999998</v>
      </c>
      <c r="H175">
        <v>7.5</v>
      </c>
      <c r="I175">
        <v>4.6483299999999996</v>
      </c>
      <c r="J175" s="2">
        <v>45778</v>
      </c>
      <c r="K175">
        <v>3</v>
      </c>
      <c r="L175">
        <v>103.02390998593501</v>
      </c>
      <c r="M175" t="s">
        <v>24</v>
      </c>
      <c r="N175">
        <v>5</v>
      </c>
      <c r="O175">
        <v>23.26</v>
      </c>
      <c r="P175">
        <v>-23.26</v>
      </c>
      <c r="Q175">
        <v>527.29</v>
      </c>
      <c r="R175" t="s">
        <v>22</v>
      </c>
    </row>
    <row r="176" spans="1:18" x14ac:dyDescent="0.25">
      <c r="A176" t="s">
        <v>209</v>
      </c>
      <c r="B176" t="s">
        <v>29</v>
      </c>
      <c r="C176" s="1">
        <v>45730.638888888891</v>
      </c>
      <c r="D176">
        <v>1</v>
      </c>
      <c r="E176" t="s">
        <v>20</v>
      </c>
      <c r="F176">
        <v>11.75</v>
      </c>
      <c r="G176">
        <v>2.63</v>
      </c>
      <c r="H176">
        <v>11</v>
      </c>
      <c r="I176">
        <v>7.6722999999999999</v>
      </c>
      <c r="J176" s="2">
        <v>45778</v>
      </c>
      <c r="K176">
        <v>5</v>
      </c>
      <c r="L176">
        <v>103.842731170617</v>
      </c>
      <c r="M176" t="s">
        <v>24</v>
      </c>
      <c r="N176">
        <v>10</v>
      </c>
      <c r="O176">
        <v>19.21</v>
      </c>
      <c r="P176">
        <v>-19.21</v>
      </c>
      <c r="Q176">
        <v>508.07</v>
      </c>
      <c r="R176" t="s">
        <v>22</v>
      </c>
    </row>
    <row r="177" spans="1:18" x14ac:dyDescent="0.25">
      <c r="A177" t="s">
        <v>210</v>
      </c>
      <c r="B177" t="s">
        <v>29</v>
      </c>
      <c r="C177" s="1">
        <v>45730.638888888891</v>
      </c>
      <c r="D177">
        <v>2</v>
      </c>
      <c r="E177" t="s">
        <v>20</v>
      </c>
      <c r="F177">
        <v>60</v>
      </c>
      <c r="G177">
        <v>6.8</v>
      </c>
      <c r="H177">
        <v>41</v>
      </c>
      <c r="I177">
        <v>27</v>
      </c>
      <c r="J177" s="2">
        <v>45778</v>
      </c>
      <c r="K177">
        <v>5</v>
      </c>
      <c r="L177">
        <v>100.343137254901</v>
      </c>
      <c r="M177" t="s">
        <v>24</v>
      </c>
      <c r="N177">
        <v>254</v>
      </c>
      <c r="O177">
        <v>0.43</v>
      </c>
      <c r="P177">
        <v>-0.43</v>
      </c>
      <c r="Q177">
        <v>507.65</v>
      </c>
      <c r="R177" t="s">
        <v>22</v>
      </c>
    </row>
    <row r="178" spans="1:18" x14ac:dyDescent="0.25">
      <c r="A178" t="s">
        <v>211</v>
      </c>
      <c r="B178" t="s">
        <v>29</v>
      </c>
      <c r="C178" s="1">
        <v>45730.638888888891</v>
      </c>
      <c r="D178">
        <v>2</v>
      </c>
      <c r="E178" t="s">
        <v>20</v>
      </c>
      <c r="F178">
        <v>29</v>
      </c>
      <c r="G178">
        <v>4.8</v>
      </c>
      <c r="H178">
        <v>26</v>
      </c>
      <c r="I178">
        <v>30.8035</v>
      </c>
      <c r="J178" s="2">
        <v>45778</v>
      </c>
      <c r="K178">
        <v>5</v>
      </c>
      <c r="L178">
        <v>107.327586206896</v>
      </c>
      <c r="M178" t="s">
        <v>24</v>
      </c>
      <c r="N178">
        <v>8</v>
      </c>
      <c r="O178">
        <v>14.66</v>
      </c>
      <c r="P178">
        <v>-14.66</v>
      </c>
      <c r="Q178">
        <v>492.99</v>
      </c>
      <c r="R178" t="s">
        <v>22</v>
      </c>
    </row>
    <row r="179" spans="1:18" x14ac:dyDescent="0.25">
      <c r="A179" t="s">
        <v>212</v>
      </c>
      <c r="B179" t="s">
        <v>29</v>
      </c>
      <c r="C179" s="1">
        <v>45730.638888888891</v>
      </c>
      <c r="D179">
        <v>5</v>
      </c>
      <c r="E179" t="s">
        <v>20</v>
      </c>
      <c r="F179">
        <v>49</v>
      </c>
      <c r="G179">
        <v>5.1705039350922899</v>
      </c>
      <c r="H179">
        <v>34</v>
      </c>
      <c r="I179">
        <v>68.556399999999996</v>
      </c>
      <c r="J179" s="2">
        <v>45778</v>
      </c>
      <c r="K179">
        <v>5</v>
      </c>
      <c r="L179">
        <v>108.18768101201999</v>
      </c>
      <c r="M179" t="s">
        <v>24</v>
      </c>
      <c r="N179">
        <v>254</v>
      </c>
      <c r="O179">
        <v>12.41</v>
      </c>
      <c r="P179">
        <v>-12.41</v>
      </c>
      <c r="Q179">
        <v>480.59</v>
      </c>
      <c r="R179" t="s">
        <v>22</v>
      </c>
    </row>
    <row r="180" spans="1:18" x14ac:dyDescent="0.25">
      <c r="A180" t="s">
        <v>213</v>
      </c>
      <c r="B180" t="s">
        <v>61</v>
      </c>
      <c r="C180" s="1">
        <v>45730.666666666664</v>
      </c>
      <c r="D180">
        <v>1</v>
      </c>
      <c r="E180" t="s">
        <v>20</v>
      </c>
      <c r="F180">
        <v>8.9</v>
      </c>
      <c r="G180">
        <v>1.9350000000000001</v>
      </c>
      <c r="H180">
        <v>7.5</v>
      </c>
      <c r="I180">
        <v>9.6273900000000001</v>
      </c>
      <c r="J180" s="2">
        <v>45778</v>
      </c>
      <c r="K180">
        <v>3</v>
      </c>
      <c r="L180">
        <v>101.566356008477</v>
      </c>
      <c r="M180" t="s">
        <v>33</v>
      </c>
      <c r="N180">
        <v>1</v>
      </c>
      <c r="O180">
        <v>12.05</v>
      </c>
      <c r="P180">
        <v>46.99</v>
      </c>
      <c r="Q180">
        <v>527.58000000000004</v>
      </c>
      <c r="R180" t="s">
        <v>22</v>
      </c>
    </row>
    <row r="181" spans="1:18" x14ac:dyDescent="0.25">
      <c r="A181" t="s">
        <v>214</v>
      </c>
      <c r="B181" t="s">
        <v>61</v>
      </c>
      <c r="C181" s="1">
        <v>45730.666666666664</v>
      </c>
      <c r="D181">
        <v>2</v>
      </c>
      <c r="E181" t="s">
        <v>20</v>
      </c>
      <c r="F181">
        <v>75</v>
      </c>
      <c r="G181">
        <v>8</v>
      </c>
      <c r="H181">
        <v>51</v>
      </c>
      <c r="I181">
        <v>39.058900000000001</v>
      </c>
      <c r="J181" s="2">
        <v>45778</v>
      </c>
      <c r="K181">
        <v>3</v>
      </c>
      <c r="L181">
        <v>102.75</v>
      </c>
      <c r="M181" t="s">
        <v>24</v>
      </c>
      <c r="N181">
        <v>250</v>
      </c>
      <c r="O181">
        <v>2.75</v>
      </c>
      <c r="P181">
        <v>-2.75</v>
      </c>
      <c r="Q181">
        <v>524.83000000000004</v>
      </c>
      <c r="R181" t="s">
        <v>22</v>
      </c>
    </row>
    <row r="182" spans="1:18" x14ac:dyDescent="0.25">
      <c r="A182" t="s">
        <v>215</v>
      </c>
      <c r="B182" t="s">
        <v>46</v>
      </c>
      <c r="C182" s="1">
        <v>45730.555555555555</v>
      </c>
      <c r="D182">
        <v>2</v>
      </c>
      <c r="E182" t="s">
        <v>47</v>
      </c>
      <c r="F182">
        <v>70</v>
      </c>
      <c r="G182">
        <v>7</v>
      </c>
      <c r="H182">
        <v>51</v>
      </c>
      <c r="I182">
        <v>107.741</v>
      </c>
      <c r="J182" s="2">
        <v>45778</v>
      </c>
      <c r="K182">
        <v>4</v>
      </c>
      <c r="L182">
        <v>114.99999999999901</v>
      </c>
      <c r="M182" t="s">
        <v>24</v>
      </c>
      <c r="N182">
        <v>8</v>
      </c>
      <c r="O182">
        <v>15</v>
      </c>
      <c r="P182">
        <v>-15</v>
      </c>
      <c r="Q182">
        <v>509.83</v>
      </c>
      <c r="R182" t="s">
        <v>22</v>
      </c>
    </row>
    <row r="183" spans="1:18" x14ac:dyDescent="0.25">
      <c r="A183" t="s">
        <v>216</v>
      </c>
      <c r="B183" t="s">
        <v>54</v>
      </c>
      <c r="C183" s="1">
        <v>45730.583333333336</v>
      </c>
      <c r="D183">
        <v>1</v>
      </c>
      <c r="E183" t="s">
        <v>47</v>
      </c>
      <c r="F183">
        <v>6.5</v>
      </c>
      <c r="G183">
        <v>1.54</v>
      </c>
      <c r="H183">
        <v>5.5</v>
      </c>
      <c r="I183">
        <v>10.5754</v>
      </c>
      <c r="J183" s="2">
        <v>45778</v>
      </c>
      <c r="K183">
        <v>6</v>
      </c>
      <c r="L183">
        <v>103.996003996003</v>
      </c>
      <c r="M183" t="s">
        <v>24</v>
      </c>
      <c r="N183">
        <v>14</v>
      </c>
      <c r="O183">
        <v>44.4</v>
      </c>
      <c r="P183">
        <v>-44.4</v>
      </c>
      <c r="Q183">
        <v>465.43</v>
      </c>
      <c r="R183" t="s">
        <v>22</v>
      </c>
    </row>
    <row r="184" spans="1:18" x14ac:dyDescent="0.25">
      <c r="A184" t="s">
        <v>217</v>
      </c>
      <c r="B184" t="s">
        <v>54</v>
      </c>
      <c r="C184" s="1">
        <v>45730.583333333336</v>
      </c>
      <c r="D184">
        <v>1</v>
      </c>
      <c r="E184" t="s">
        <v>47</v>
      </c>
      <c r="F184">
        <v>28.5</v>
      </c>
      <c r="G184">
        <v>2.94</v>
      </c>
      <c r="H184">
        <v>17</v>
      </c>
      <c r="I184">
        <v>22.203499999999998</v>
      </c>
      <c r="J184" s="2">
        <v>45778</v>
      </c>
      <c r="K184">
        <v>6</v>
      </c>
      <c r="L184">
        <v>101.25313283208</v>
      </c>
      <c r="M184" t="s">
        <v>24</v>
      </c>
      <c r="N184">
        <v>8</v>
      </c>
      <c r="O184">
        <v>3.92</v>
      </c>
      <c r="P184">
        <v>-3.92</v>
      </c>
      <c r="Q184">
        <v>461.51</v>
      </c>
      <c r="R184" t="s">
        <v>22</v>
      </c>
    </row>
    <row r="185" spans="1:18" x14ac:dyDescent="0.25">
      <c r="A185" t="s">
        <v>218</v>
      </c>
      <c r="B185" t="s">
        <v>54</v>
      </c>
      <c r="C185" s="1">
        <v>45730.583333333336</v>
      </c>
      <c r="D185">
        <v>1</v>
      </c>
      <c r="E185" t="s">
        <v>47</v>
      </c>
      <c r="F185">
        <v>18.75</v>
      </c>
      <c r="G185">
        <v>2.2999999999999998</v>
      </c>
      <c r="H185">
        <v>12</v>
      </c>
      <c r="I185">
        <v>20.8492</v>
      </c>
      <c r="J185" s="2">
        <v>45778</v>
      </c>
      <c r="K185">
        <v>6</v>
      </c>
      <c r="L185">
        <v>101.565217391304</v>
      </c>
      <c r="M185" t="s">
        <v>24</v>
      </c>
      <c r="N185">
        <v>9</v>
      </c>
      <c r="O185">
        <v>7.11</v>
      </c>
      <c r="P185">
        <v>-7.11</v>
      </c>
      <c r="Q185">
        <v>454.4</v>
      </c>
      <c r="R185" t="s">
        <v>22</v>
      </c>
    </row>
    <row r="186" spans="1:18" x14ac:dyDescent="0.25">
      <c r="A186" t="s">
        <v>219</v>
      </c>
      <c r="B186" t="s">
        <v>54</v>
      </c>
      <c r="C186" s="1">
        <v>45730.583333333336</v>
      </c>
      <c r="D186">
        <v>5</v>
      </c>
      <c r="E186" t="s">
        <v>47</v>
      </c>
      <c r="F186">
        <v>294</v>
      </c>
      <c r="G186">
        <v>11</v>
      </c>
      <c r="H186">
        <v>101</v>
      </c>
      <c r="I186">
        <v>174.55</v>
      </c>
      <c r="J186" s="2">
        <v>45778</v>
      </c>
      <c r="K186">
        <v>6</v>
      </c>
      <c r="L186">
        <v>112.63141620284399</v>
      </c>
      <c r="M186" t="s">
        <v>24</v>
      </c>
      <c r="N186">
        <v>12</v>
      </c>
      <c r="O186">
        <v>6.32</v>
      </c>
      <c r="P186">
        <v>-6.32</v>
      </c>
      <c r="Q186">
        <v>448.08</v>
      </c>
      <c r="R186" t="s">
        <v>22</v>
      </c>
    </row>
    <row r="187" spans="1:18" x14ac:dyDescent="0.25">
      <c r="A187" t="s">
        <v>220</v>
      </c>
      <c r="B187" t="s">
        <v>54</v>
      </c>
      <c r="C187" s="1">
        <v>45730.583333333336</v>
      </c>
      <c r="D187">
        <v>2</v>
      </c>
      <c r="E187" t="s">
        <v>47</v>
      </c>
      <c r="F187">
        <v>97.5</v>
      </c>
      <c r="G187">
        <v>6.6</v>
      </c>
      <c r="H187">
        <v>51</v>
      </c>
      <c r="I187">
        <v>32.293700000000001</v>
      </c>
      <c r="J187" s="2">
        <v>45778</v>
      </c>
      <c r="K187">
        <v>6</v>
      </c>
      <c r="L187">
        <v>109.48717948717901</v>
      </c>
      <c r="M187" t="s">
        <v>21</v>
      </c>
      <c r="N187">
        <v>5</v>
      </c>
      <c r="O187">
        <v>9.49</v>
      </c>
      <c r="P187">
        <v>42.69</v>
      </c>
      <c r="Q187">
        <v>490.77</v>
      </c>
      <c r="R187" t="s">
        <v>22</v>
      </c>
    </row>
    <row r="188" spans="1:18" x14ac:dyDescent="0.25">
      <c r="A188" t="s">
        <v>221</v>
      </c>
      <c r="B188" t="s">
        <v>19</v>
      </c>
      <c r="C188" s="1">
        <v>45730.611111111109</v>
      </c>
      <c r="D188">
        <v>2</v>
      </c>
      <c r="E188" t="s">
        <v>47</v>
      </c>
      <c r="F188">
        <v>50</v>
      </c>
      <c r="G188">
        <v>6.2</v>
      </c>
      <c r="H188">
        <v>41</v>
      </c>
      <c r="I188">
        <v>40</v>
      </c>
      <c r="J188" s="2">
        <v>45778</v>
      </c>
      <c r="K188">
        <v>3</v>
      </c>
      <c r="L188">
        <v>113.58064516128999</v>
      </c>
      <c r="M188" t="s">
        <v>24</v>
      </c>
      <c r="N188">
        <v>6</v>
      </c>
      <c r="O188">
        <v>16.98</v>
      </c>
      <c r="P188">
        <v>-16.98</v>
      </c>
      <c r="Q188">
        <v>473.8</v>
      </c>
      <c r="R188" t="s">
        <v>22</v>
      </c>
    </row>
    <row r="189" spans="1:18" x14ac:dyDescent="0.25">
      <c r="A189" t="s">
        <v>222</v>
      </c>
      <c r="B189" t="s">
        <v>29</v>
      </c>
      <c r="C189" s="1">
        <v>45730.638888888891</v>
      </c>
      <c r="D189">
        <v>1</v>
      </c>
      <c r="E189" t="s">
        <v>47</v>
      </c>
      <c r="F189">
        <v>8.6999999999999993</v>
      </c>
      <c r="G189">
        <v>2.14</v>
      </c>
      <c r="H189">
        <v>8</v>
      </c>
      <c r="I189">
        <v>7.8</v>
      </c>
      <c r="J189" s="2">
        <v>45778</v>
      </c>
      <c r="K189">
        <v>5</v>
      </c>
      <c r="L189">
        <v>102.05177784939301</v>
      </c>
      <c r="M189" t="s">
        <v>33</v>
      </c>
      <c r="N189">
        <v>1</v>
      </c>
      <c r="O189">
        <v>14.66</v>
      </c>
      <c r="P189">
        <v>61.55</v>
      </c>
      <c r="Q189">
        <v>535.35</v>
      </c>
      <c r="R189" t="s">
        <v>22</v>
      </c>
    </row>
    <row r="190" spans="1:18" x14ac:dyDescent="0.25">
      <c r="A190" t="s">
        <v>223</v>
      </c>
      <c r="B190" t="s">
        <v>29</v>
      </c>
      <c r="C190" s="1">
        <v>45730.638888888891</v>
      </c>
      <c r="D190">
        <v>1</v>
      </c>
      <c r="E190" t="s">
        <v>47</v>
      </c>
      <c r="F190">
        <v>13.75</v>
      </c>
      <c r="G190">
        <v>2.44</v>
      </c>
      <c r="H190">
        <v>11</v>
      </c>
      <c r="I190">
        <v>24.741900000000001</v>
      </c>
      <c r="J190" s="2">
        <v>45778</v>
      </c>
      <c r="K190">
        <v>5</v>
      </c>
      <c r="L190">
        <v>101.475409836065</v>
      </c>
      <c r="M190" t="s">
        <v>21</v>
      </c>
      <c r="N190">
        <v>5</v>
      </c>
      <c r="O190">
        <v>7.38</v>
      </c>
      <c r="P190">
        <v>3.69</v>
      </c>
      <c r="Q190">
        <v>539.04</v>
      </c>
      <c r="R190" t="s">
        <v>22</v>
      </c>
    </row>
    <row r="191" spans="1:18" x14ac:dyDescent="0.25">
      <c r="A191" t="s">
        <v>224</v>
      </c>
      <c r="B191" t="s">
        <v>43</v>
      </c>
      <c r="C191" s="1">
        <v>45730.722222222219</v>
      </c>
      <c r="D191">
        <v>2</v>
      </c>
      <c r="E191" t="s">
        <v>47</v>
      </c>
      <c r="F191">
        <v>55</v>
      </c>
      <c r="G191">
        <v>5.3</v>
      </c>
      <c r="H191">
        <v>34</v>
      </c>
      <c r="I191">
        <v>43.1646</v>
      </c>
      <c r="J191" s="2">
        <v>45778</v>
      </c>
      <c r="K191">
        <v>6</v>
      </c>
      <c r="L191">
        <v>102.607204116638</v>
      </c>
      <c r="M191" t="s">
        <v>21</v>
      </c>
      <c r="N191">
        <v>2</v>
      </c>
      <c r="O191">
        <v>3.95</v>
      </c>
      <c r="P191">
        <v>11.06</v>
      </c>
      <c r="Q191">
        <v>550.1</v>
      </c>
      <c r="R191" t="s">
        <v>22</v>
      </c>
    </row>
    <row r="192" spans="1:18" x14ac:dyDescent="0.25">
      <c r="A192" t="s">
        <v>225</v>
      </c>
      <c r="B192" t="s">
        <v>43</v>
      </c>
      <c r="C192" s="1">
        <v>45730.722222222219</v>
      </c>
      <c r="D192">
        <v>2</v>
      </c>
      <c r="E192" t="s">
        <v>47</v>
      </c>
      <c r="F192">
        <v>70</v>
      </c>
      <c r="G192">
        <v>5.7</v>
      </c>
      <c r="H192">
        <v>41</v>
      </c>
      <c r="I192">
        <v>80.824200000000005</v>
      </c>
      <c r="J192" s="2">
        <v>45778</v>
      </c>
      <c r="K192">
        <v>6</v>
      </c>
      <c r="L192">
        <v>108.233082706766</v>
      </c>
      <c r="M192" t="s">
        <v>24</v>
      </c>
      <c r="N192">
        <v>13</v>
      </c>
      <c r="O192">
        <v>10.29</v>
      </c>
      <c r="P192">
        <v>-10.29</v>
      </c>
      <c r="Q192">
        <v>539.80999999999995</v>
      </c>
      <c r="R192" t="s">
        <v>22</v>
      </c>
    </row>
    <row r="193" spans="1:18" x14ac:dyDescent="0.25">
      <c r="A193" t="s">
        <v>226</v>
      </c>
      <c r="B193" t="s">
        <v>43</v>
      </c>
      <c r="C193" s="1">
        <v>45730.722222222219</v>
      </c>
      <c r="D193">
        <v>5</v>
      </c>
      <c r="E193" t="s">
        <v>47</v>
      </c>
      <c r="F193">
        <v>175</v>
      </c>
      <c r="G193">
        <v>9.1999999999999993</v>
      </c>
      <c r="H193">
        <v>81</v>
      </c>
      <c r="I193">
        <v>119.069</v>
      </c>
      <c r="J193" s="2">
        <v>45778</v>
      </c>
      <c r="K193">
        <v>6</v>
      </c>
      <c r="L193">
        <v>115.534161490683</v>
      </c>
      <c r="M193" t="s">
        <v>24</v>
      </c>
      <c r="N193">
        <v>10</v>
      </c>
      <c r="O193">
        <v>9.7100000000000009</v>
      </c>
      <c r="P193">
        <v>-9.7100000000000009</v>
      </c>
      <c r="Q193">
        <v>530.1</v>
      </c>
      <c r="R193" t="s">
        <v>22</v>
      </c>
    </row>
    <row r="194" spans="1:18" x14ac:dyDescent="0.25">
      <c r="A194" t="s">
        <v>227</v>
      </c>
      <c r="B194" t="s">
        <v>43</v>
      </c>
      <c r="C194" s="1">
        <v>45730.722222222219</v>
      </c>
      <c r="D194">
        <v>2</v>
      </c>
      <c r="E194" t="s">
        <v>47</v>
      </c>
      <c r="F194">
        <v>43</v>
      </c>
      <c r="G194">
        <v>4.3</v>
      </c>
      <c r="H194">
        <v>26</v>
      </c>
      <c r="I194">
        <v>57.506500000000003</v>
      </c>
      <c r="J194" s="2">
        <v>45778</v>
      </c>
      <c r="K194">
        <v>6</v>
      </c>
      <c r="L194">
        <v>100</v>
      </c>
      <c r="M194" t="s">
        <v>24</v>
      </c>
      <c r="N194">
        <v>15</v>
      </c>
      <c r="O194">
        <v>5</v>
      </c>
      <c r="P194">
        <v>0</v>
      </c>
      <c r="Q194">
        <v>530.1</v>
      </c>
      <c r="R194" t="s">
        <v>22</v>
      </c>
    </row>
    <row r="195" spans="1:18" x14ac:dyDescent="0.25">
      <c r="A195" t="s">
        <v>228</v>
      </c>
      <c r="B195" t="s">
        <v>43</v>
      </c>
      <c r="C195" s="1">
        <v>45730.722222222219</v>
      </c>
      <c r="D195">
        <v>4</v>
      </c>
      <c r="E195" t="s">
        <v>47</v>
      </c>
      <c r="F195">
        <v>160</v>
      </c>
      <c r="G195">
        <v>14.25</v>
      </c>
      <c r="H195">
        <v>101</v>
      </c>
      <c r="I195">
        <v>177.19</v>
      </c>
      <c r="J195" s="2">
        <v>45778</v>
      </c>
      <c r="K195">
        <v>6</v>
      </c>
      <c r="L195">
        <v>105.246710526315</v>
      </c>
      <c r="M195" t="s">
        <v>24</v>
      </c>
      <c r="N195">
        <v>17</v>
      </c>
      <c r="O195">
        <v>2.62</v>
      </c>
      <c r="P195">
        <v>-2.62</v>
      </c>
      <c r="Q195">
        <v>527.47</v>
      </c>
      <c r="R195" t="s">
        <v>22</v>
      </c>
    </row>
    <row r="196" spans="1:18" x14ac:dyDescent="0.25">
      <c r="A196" t="s">
        <v>229</v>
      </c>
      <c r="B196" t="s">
        <v>54</v>
      </c>
      <c r="C196" s="1">
        <v>45730.583333333336</v>
      </c>
      <c r="D196">
        <v>1</v>
      </c>
      <c r="E196" t="s">
        <v>59</v>
      </c>
      <c r="F196">
        <v>6.9</v>
      </c>
      <c r="G196">
        <v>1.84</v>
      </c>
      <c r="H196">
        <v>6.5</v>
      </c>
      <c r="I196">
        <v>10.5</v>
      </c>
      <c r="J196" s="2">
        <v>45778</v>
      </c>
      <c r="K196">
        <v>5</v>
      </c>
      <c r="L196">
        <v>104.166666666666</v>
      </c>
      <c r="M196" t="s">
        <v>21</v>
      </c>
      <c r="N196">
        <v>3</v>
      </c>
      <c r="O196">
        <v>37.880000000000003</v>
      </c>
      <c r="P196">
        <v>1.89</v>
      </c>
      <c r="Q196">
        <v>529.37</v>
      </c>
      <c r="R196" t="s">
        <v>22</v>
      </c>
    </row>
    <row r="197" spans="1:18" x14ac:dyDescent="0.25">
      <c r="A197" t="s">
        <v>230</v>
      </c>
      <c r="B197" t="s">
        <v>32</v>
      </c>
      <c r="C197" s="1">
        <v>45730.694444444445</v>
      </c>
      <c r="D197">
        <v>1</v>
      </c>
      <c r="E197" t="s">
        <v>59</v>
      </c>
      <c r="F197">
        <v>49</v>
      </c>
      <c r="G197">
        <v>7.2</v>
      </c>
      <c r="H197">
        <v>41</v>
      </c>
      <c r="I197">
        <v>115.30500000000001</v>
      </c>
      <c r="J197" s="2">
        <v>45778</v>
      </c>
      <c r="K197">
        <v>4</v>
      </c>
      <c r="L197">
        <v>104.33673469387701</v>
      </c>
      <c r="M197" t="s">
        <v>24</v>
      </c>
      <c r="N197">
        <v>11</v>
      </c>
      <c r="O197">
        <v>5.42</v>
      </c>
      <c r="P197">
        <v>-5.42</v>
      </c>
      <c r="Q197">
        <v>523.95000000000005</v>
      </c>
      <c r="R197" t="s">
        <v>22</v>
      </c>
    </row>
    <row r="198" spans="1:18" x14ac:dyDescent="0.25">
      <c r="A198" t="s">
        <v>231</v>
      </c>
      <c r="B198" t="s">
        <v>32</v>
      </c>
      <c r="C198" s="1">
        <v>45730.694444444445</v>
      </c>
      <c r="D198">
        <v>2</v>
      </c>
      <c r="E198" t="s">
        <v>59</v>
      </c>
      <c r="F198">
        <v>170</v>
      </c>
      <c r="G198">
        <v>18.5</v>
      </c>
      <c r="H198">
        <v>126</v>
      </c>
      <c r="I198">
        <v>92.361000000000004</v>
      </c>
      <c r="J198" s="2">
        <v>45778</v>
      </c>
      <c r="K198">
        <v>4</v>
      </c>
      <c r="L198">
        <v>107.329093799682</v>
      </c>
      <c r="M198" t="s">
        <v>24</v>
      </c>
      <c r="N198">
        <v>254</v>
      </c>
      <c r="O198">
        <v>2.93</v>
      </c>
      <c r="P198">
        <v>-2.93</v>
      </c>
      <c r="Q198">
        <v>521.02</v>
      </c>
      <c r="R198" t="s">
        <v>22</v>
      </c>
    </row>
    <row r="199" spans="1:18" x14ac:dyDescent="0.25">
      <c r="A199" t="s">
        <v>232</v>
      </c>
      <c r="B199" t="s">
        <v>32</v>
      </c>
      <c r="C199" s="1">
        <v>45730.694444444445</v>
      </c>
      <c r="D199">
        <v>2</v>
      </c>
      <c r="E199" t="s">
        <v>59</v>
      </c>
      <c r="F199">
        <v>110</v>
      </c>
      <c r="G199">
        <v>12.5</v>
      </c>
      <c r="H199">
        <v>81</v>
      </c>
      <c r="I199">
        <v>142.84899999999999</v>
      </c>
      <c r="J199" s="2">
        <v>45778</v>
      </c>
      <c r="K199">
        <v>4</v>
      </c>
      <c r="L199">
        <v>104.818181818181</v>
      </c>
      <c r="M199" t="s">
        <v>24</v>
      </c>
      <c r="N199">
        <v>7</v>
      </c>
      <c r="O199">
        <v>3.01</v>
      </c>
      <c r="P199">
        <v>-3.01</v>
      </c>
      <c r="Q199">
        <v>518.01</v>
      </c>
      <c r="R199" t="s">
        <v>22</v>
      </c>
    </row>
    <row r="200" spans="1:18" x14ac:dyDescent="0.25">
      <c r="A200" t="s">
        <v>233</v>
      </c>
      <c r="B200" t="s">
        <v>32</v>
      </c>
      <c r="C200" s="1">
        <v>45730.694444444445</v>
      </c>
      <c r="D200">
        <v>2</v>
      </c>
      <c r="E200" t="s">
        <v>59</v>
      </c>
      <c r="F200">
        <v>380</v>
      </c>
      <c r="G200">
        <v>26</v>
      </c>
      <c r="H200">
        <v>201</v>
      </c>
      <c r="I200">
        <v>143.80799999999999</v>
      </c>
      <c r="J200" s="2">
        <v>45778</v>
      </c>
      <c r="K200">
        <v>4</v>
      </c>
      <c r="L200">
        <v>105.293522267206</v>
      </c>
      <c r="M200" t="s">
        <v>24</v>
      </c>
      <c r="N200">
        <v>14</v>
      </c>
      <c r="O200">
        <v>1.32</v>
      </c>
      <c r="P200">
        <v>-1.32</v>
      </c>
      <c r="Q200">
        <v>516.67999999999995</v>
      </c>
      <c r="R200" t="s">
        <v>22</v>
      </c>
    </row>
    <row r="201" spans="1:18" x14ac:dyDescent="0.25">
      <c r="A201" t="s">
        <v>234</v>
      </c>
      <c r="B201" t="s">
        <v>32</v>
      </c>
      <c r="C201" s="1">
        <v>45730.694444444445</v>
      </c>
      <c r="D201">
        <v>2</v>
      </c>
      <c r="E201" t="s">
        <v>59</v>
      </c>
      <c r="F201">
        <v>92.5</v>
      </c>
      <c r="G201">
        <v>14.2</v>
      </c>
      <c r="H201">
        <v>81</v>
      </c>
      <c r="I201">
        <v>160.17699999999999</v>
      </c>
      <c r="J201" s="2">
        <v>45778</v>
      </c>
      <c r="K201">
        <v>4</v>
      </c>
      <c r="L201">
        <v>103.642938713361</v>
      </c>
      <c r="M201" t="s">
        <v>24</v>
      </c>
      <c r="N201">
        <v>16</v>
      </c>
      <c r="O201">
        <v>2.2799999999999998</v>
      </c>
      <c r="P201">
        <v>-2.2799999999999998</v>
      </c>
      <c r="Q201">
        <v>514.4</v>
      </c>
      <c r="R201" t="s">
        <v>22</v>
      </c>
    </row>
    <row r="202" spans="1:18" x14ac:dyDescent="0.25">
      <c r="A202" t="s">
        <v>235</v>
      </c>
      <c r="B202" t="s">
        <v>43</v>
      </c>
      <c r="C202" s="1">
        <v>45730.722222222219</v>
      </c>
      <c r="D202">
        <v>1</v>
      </c>
      <c r="E202" t="s">
        <v>59</v>
      </c>
      <c r="F202">
        <v>14.75</v>
      </c>
      <c r="G202">
        <v>2.58</v>
      </c>
      <c r="H202">
        <v>12</v>
      </c>
      <c r="I202">
        <v>22.478200000000001</v>
      </c>
      <c r="J202" s="2">
        <v>45778</v>
      </c>
      <c r="K202">
        <v>5</v>
      </c>
      <c r="L202">
        <v>102.693469977663</v>
      </c>
      <c r="M202" t="s">
        <v>24</v>
      </c>
      <c r="N202">
        <v>11</v>
      </c>
      <c r="O202">
        <v>12.24</v>
      </c>
      <c r="P202">
        <v>-12.24</v>
      </c>
      <c r="Q202">
        <v>502.16</v>
      </c>
      <c r="R202" t="s">
        <v>22</v>
      </c>
    </row>
    <row r="203" spans="1:18" x14ac:dyDescent="0.25">
      <c r="A203" t="s">
        <v>236</v>
      </c>
      <c r="B203" t="s">
        <v>54</v>
      </c>
      <c r="C203" s="1">
        <v>45730.583333333336</v>
      </c>
      <c r="D203">
        <v>1</v>
      </c>
      <c r="E203" t="s">
        <v>66</v>
      </c>
      <c r="F203">
        <v>4.8499999999999996</v>
      </c>
      <c r="G203">
        <v>1.58</v>
      </c>
      <c r="H203">
        <v>4.5</v>
      </c>
      <c r="I203">
        <v>4.5</v>
      </c>
      <c r="J203" s="2">
        <v>45778</v>
      </c>
      <c r="K203">
        <v>5</v>
      </c>
      <c r="L203">
        <v>100.18922093174901</v>
      </c>
      <c r="M203" t="s">
        <v>33</v>
      </c>
      <c r="N203">
        <v>1</v>
      </c>
      <c r="O203">
        <v>2.7</v>
      </c>
      <c r="P203">
        <v>5.68</v>
      </c>
      <c r="Q203">
        <v>507.84</v>
      </c>
      <c r="R203" t="s">
        <v>22</v>
      </c>
    </row>
    <row r="204" spans="1:18" x14ac:dyDescent="0.25">
      <c r="A204" t="s">
        <v>237</v>
      </c>
      <c r="B204" t="s">
        <v>29</v>
      </c>
      <c r="C204" s="1">
        <v>45730.638888888891</v>
      </c>
      <c r="D204">
        <v>1</v>
      </c>
      <c r="E204" t="s">
        <v>66</v>
      </c>
      <c r="F204">
        <v>87.5</v>
      </c>
      <c r="G204">
        <v>12.5</v>
      </c>
      <c r="H204">
        <v>81</v>
      </c>
      <c r="I204">
        <v>38.185099999999998</v>
      </c>
      <c r="J204" s="2">
        <v>45778</v>
      </c>
      <c r="K204">
        <v>4</v>
      </c>
      <c r="L204">
        <v>114.28571428571399</v>
      </c>
      <c r="M204" t="s">
        <v>21</v>
      </c>
      <c r="N204">
        <v>4</v>
      </c>
      <c r="O204">
        <v>8.93</v>
      </c>
      <c r="P204">
        <v>66.959999999999994</v>
      </c>
      <c r="Q204">
        <v>574.79999999999995</v>
      </c>
      <c r="R204" t="s">
        <v>22</v>
      </c>
    </row>
    <row r="205" spans="1:18" x14ac:dyDescent="0.25">
      <c r="A205" t="s">
        <v>238</v>
      </c>
      <c r="B205" t="s">
        <v>29</v>
      </c>
      <c r="C205" s="1">
        <v>45730.638888888891</v>
      </c>
      <c r="D205">
        <v>2</v>
      </c>
      <c r="E205" t="s">
        <v>66</v>
      </c>
      <c r="F205">
        <v>285</v>
      </c>
      <c r="G205">
        <v>28</v>
      </c>
      <c r="H205">
        <v>201</v>
      </c>
      <c r="I205">
        <v>105.10299999999999</v>
      </c>
      <c r="J205" s="2">
        <v>45778</v>
      </c>
      <c r="K205">
        <v>4</v>
      </c>
      <c r="L205">
        <v>108.477443609022</v>
      </c>
      <c r="M205" t="s">
        <v>24</v>
      </c>
      <c r="N205">
        <v>6</v>
      </c>
      <c r="O205">
        <v>2.12</v>
      </c>
      <c r="P205">
        <v>-2.12</v>
      </c>
      <c r="Q205">
        <v>572.67999999999995</v>
      </c>
      <c r="R205" t="s">
        <v>22</v>
      </c>
    </row>
    <row r="206" spans="1:18" x14ac:dyDescent="0.25">
      <c r="A206" t="s">
        <v>239</v>
      </c>
      <c r="B206" t="s">
        <v>32</v>
      </c>
      <c r="C206" s="1">
        <v>45730.694444444445</v>
      </c>
      <c r="D206">
        <v>2</v>
      </c>
      <c r="E206" t="s">
        <v>66</v>
      </c>
      <c r="F206">
        <v>280</v>
      </c>
      <c r="G206">
        <v>25</v>
      </c>
      <c r="H206">
        <v>201</v>
      </c>
      <c r="I206">
        <v>158.61699999999999</v>
      </c>
      <c r="J206" s="2">
        <v>45778</v>
      </c>
      <c r="K206">
        <v>4</v>
      </c>
      <c r="L206">
        <v>117.892857142857</v>
      </c>
      <c r="M206" t="s">
        <v>24</v>
      </c>
      <c r="N206">
        <v>254</v>
      </c>
      <c r="O206">
        <v>4.47</v>
      </c>
      <c r="P206">
        <v>-4.47</v>
      </c>
      <c r="Q206">
        <v>568.21</v>
      </c>
      <c r="R206" t="s">
        <v>22</v>
      </c>
    </row>
    <row r="207" spans="1:18" x14ac:dyDescent="0.25">
      <c r="A207" t="s">
        <v>240</v>
      </c>
      <c r="B207" t="s">
        <v>32</v>
      </c>
      <c r="C207" s="1">
        <v>45730.694444444445</v>
      </c>
      <c r="D207">
        <v>2</v>
      </c>
      <c r="E207" t="s">
        <v>66</v>
      </c>
      <c r="F207">
        <v>280</v>
      </c>
      <c r="G207">
        <v>23</v>
      </c>
      <c r="H207">
        <v>201</v>
      </c>
      <c r="I207">
        <v>150</v>
      </c>
      <c r="J207" s="2">
        <v>45778</v>
      </c>
      <c r="K207">
        <v>4</v>
      </c>
      <c r="L207">
        <v>125.023291925465</v>
      </c>
      <c r="M207" t="s">
        <v>24</v>
      </c>
      <c r="N207">
        <v>247</v>
      </c>
      <c r="O207">
        <v>6.26</v>
      </c>
      <c r="P207">
        <v>-6.26</v>
      </c>
      <c r="Q207">
        <v>561.95000000000005</v>
      </c>
      <c r="R207" t="s">
        <v>22</v>
      </c>
    </row>
    <row r="208" spans="1:18" x14ac:dyDescent="0.25">
      <c r="A208" t="s">
        <v>241</v>
      </c>
      <c r="B208" t="s">
        <v>43</v>
      </c>
      <c r="C208" s="1">
        <v>45730.722222222219</v>
      </c>
      <c r="D208">
        <v>2</v>
      </c>
      <c r="E208" t="s">
        <v>66</v>
      </c>
      <c r="F208">
        <v>30</v>
      </c>
      <c r="G208">
        <v>4.3</v>
      </c>
      <c r="H208">
        <v>23</v>
      </c>
      <c r="I208">
        <v>30</v>
      </c>
      <c r="J208" s="2">
        <v>45778</v>
      </c>
      <c r="K208">
        <v>5</v>
      </c>
      <c r="L208">
        <v>101.124031007751</v>
      </c>
      <c r="M208" t="s">
        <v>24</v>
      </c>
      <c r="N208">
        <v>21</v>
      </c>
      <c r="O208">
        <v>2.5499999999999998</v>
      </c>
      <c r="P208">
        <v>-2.5499999999999998</v>
      </c>
      <c r="Q208">
        <v>559.4</v>
      </c>
      <c r="R208" t="s">
        <v>22</v>
      </c>
    </row>
    <row r="209" spans="1:18" x14ac:dyDescent="0.25">
      <c r="A209" t="s">
        <v>242</v>
      </c>
      <c r="B209" t="s">
        <v>43</v>
      </c>
      <c r="C209" s="1">
        <v>45730.722222222219</v>
      </c>
      <c r="D209">
        <v>1</v>
      </c>
      <c r="E209" t="s">
        <v>79</v>
      </c>
      <c r="F209">
        <v>9.3000000000000007</v>
      </c>
      <c r="G209">
        <v>2.02</v>
      </c>
      <c r="H209">
        <v>8</v>
      </c>
      <c r="I209">
        <v>9.3093800000000009</v>
      </c>
      <c r="J209" s="2">
        <v>45778</v>
      </c>
      <c r="K209">
        <v>6</v>
      </c>
      <c r="L209">
        <v>102.41669328223099</v>
      </c>
      <c r="M209" t="s">
        <v>33</v>
      </c>
      <c r="N209">
        <v>1</v>
      </c>
      <c r="O209">
        <v>17.260000000000002</v>
      </c>
      <c r="P209">
        <v>72.5</v>
      </c>
      <c r="Q209">
        <v>631.9</v>
      </c>
      <c r="R209" t="s">
        <v>22</v>
      </c>
    </row>
    <row r="210" spans="1:18" x14ac:dyDescent="0.25">
      <c r="A210" t="s">
        <v>243</v>
      </c>
      <c r="B210" t="s">
        <v>43</v>
      </c>
      <c r="C210" s="1">
        <v>45730.722222222219</v>
      </c>
      <c r="D210">
        <v>1</v>
      </c>
      <c r="E210" t="s">
        <v>79</v>
      </c>
      <c r="F210">
        <v>37</v>
      </c>
      <c r="G210">
        <v>4.1500000000000004</v>
      </c>
      <c r="H210">
        <v>26</v>
      </c>
      <c r="I210">
        <v>32.261699999999998</v>
      </c>
      <c r="J210" s="2">
        <v>45778</v>
      </c>
      <c r="K210">
        <v>6</v>
      </c>
      <c r="L210">
        <v>107.424291761641</v>
      </c>
      <c r="M210" t="s">
        <v>24</v>
      </c>
      <c r="N210">
        <v>18</v>
      </c>
      <c r="O210">
        <v>14.85</v>
      </c>
      <c r="P210">
        <v>-14.85</v>
      </c>
      <c r="Q210">
        <v>617.04999999999995</v>
      </c>
      <c r="R210" t="s">
        <v>22</v>
      </c>
    </row>
    <row r="211" spans="1:18" x14ac:dyDescent="0.25">
      <c r="A211" t="s">
        <v>244</v>
      </c>
      <c r="B211" t="s">
        <v>43</v>
      </c>
      <c r="C211" s="1">
        <v>45730.722222222219</v>
      </c>
      <c r="D211">
        <v>1</v>
      </c>
      <c r="E211" t="s">
        <v>84</v>
      </c>
      <c r="F211">
        <v>8.9</v>
      </c>
      <c r="G211">
        <v>2.17</v>
      </c>
      <c r="H211">
        <v>8.5</v>
      </c>
      <c r="I211">
        <v>5.8380000000000001</v>
      </c>
      <c r="J211" s="2">
        <v>45778</v>
      </c>
      <c r="K211">
        <v>6</v>
      </c>
      <c r="L211">
        <v>105.356495624708</v>
      </c>
      <c r="M211" t="s">
        <v>24</v>
      </c>
      <c r="N211">
        <v>7</v>
      </c>
      <c r="O211">
        <v>35.71</v>
      </c>
      <c r="P211">
        <v>-35.71</v>
      </c>
      <c r="Q211">
        <v>581.34</v>
      </c>
      <c r="R211" t="s">
        <v>22</v>
      </c>
    </row>
    <row r="212" spans="1:18" x14ac:dyDescent="0.25">
      <c r="A212" t="s">
        <v>245</v>
      </c>
      <c r="B212" t="s">
        <v>43</v>
      </c>
      <c r="C212" s="1">
        <v>45730.722222222219</v>
      </c>
      <c r="D212">
        <v>5</v>
      </c>
      <c r="E212" t="s">
        <v>84</v>
      </c>
      <c r="F212">
        <v>49</v>
      </c>
      <c r="G212">
        <v>4.8742892900333903</v>
      </c>
      <c r="H212">
        <v>34</v>
      </c>
      <c r="I212">
        <v>44.219099999999997</v>
      </c>
      <c r="J212" s="2">
        <v>45778</v>
      </c>
      <c r="K212">
        <v>6</v>
      </c>
      <c r="L212">
        <v>112.65396103990901</v>
      </c>
      <c r="M212" t="s">
        <v>24</v>
      </c>
      <c r="N212">
        <v>16</v>
      </c>
      <c r="O212">
        <v>19.170000000000002</v>
      </c>
      <c r="P212">
        <v>-19.170000000000002</v>
      </c>
      <c r="Q212">
        <v>562.16999999999996</v>
      </c>
      <c r="R212" t="s">
        <v>22</v>
      </c>
    </row>
    <row r="213" spans="1:18" x14ac:dyDescent="0.25">
      <c r="A213" t="s">
        <v>246</v>
      </c>
      <c r="B213" t="s">
        <v>43</v>
      </c>
      <c r="C213" s="1">
        <v>45730.722222222219</v>
      </c>
      <c r="D213">
        <v>1</v>
      </c>
      <c r="E213" t="s">
        <v>84</v>
      </c>
      <c r="F213">
        <v>49</v>
      </c>
      <c r="G213">
        <v>5.05</v>
      </c>
      <c r="H213">
        <v>34</v>
      </c>
      <c r="I213">
        <v>41.5383</v>
      </c>
      <c r="J213" s="2">
        <v>45778</v>
      </c>
      <c r="K213">
        <v>6</v>
      </c>
      <c r="L213">
        <v>109.941402303495</v>
      </c>
      <c r="M213" t="s">
        <v>24</v>
      </c>
      <c r="N213">
        <v>14</v>
      </c>
      <c r="O213">
        <v>15.06</v>
      </c>
      <c r="P213">
        <v>-15.06</v>
      </c>
      <c r="Q213">
        <v>547.11</v>
      </c>
      <c r="R213" t="s">
        <v>22</v>
      </c>
    </row>
    <row r="214" spans="1:18" x14ac:dyDescent="0.25">
      <c r="A214" t="s">
        <v>247</v>
      </c>
      <c r="B214" t="s">
        <v>43</v>
      </c>
      <c r="C214" s="1">
        <v>45730.722222222219</v>
      </c>
      <c r="D214">
        <v>5</v>
      </c>
      <c r="E214" t="s">
        <v>84</v>
      </c>
      <c r="F214">
        <v>160</v>
      </c>
      <c r="G214">
        <v>9</v>
      </c>
      <c r="H214">
        <v>81</v>
      </c>
      <c r="I214">
        <v>149.12899999999999</v>
      </c>
      <c r="J214" s="2">
        <v>45778</v>
      </c>
      <c r="K214">
        <v>6</v>
      </c>
      <c r="L214">
        <v>119.756944444444</v>
      </c>
      <c r="M214" t="s">
        <v>24</v>
      </c>
      <c r="N214">
        <v>8</v>
      </c>
      <c r="O214">
        <v>12.35</v>
      </c>
      <c r="P214">
        <v>-12.35</v>
      </c>
      <c r="Q214">
        <v>534.76</v>
      </c>
      <c r="R214" t="s">
        <v>22</v>
      </c>
    </row>
    <row r="215" spans="1:18" x14ac:dyDescent="0.25">
      <c r="A215" t="s">
        <v>248</v>
      </c>
      <c r="B215" t="s">
        <v>43</v>
      </c>
      <c r="C215" s="1">
        <v>45730.722222222219</v>
      </c>
      <c r="D215">
        <v>5</v>
      </c>
      <c r="E215" t="s">
        <v>84</v>
      </c>
      <c r="F215">
        <v>620</v>
      </c>
      <c r="G215">
        <v>20.888741396838402</v>
      </c>
      <c r="H215">
        <v>201</v>
      </c>
      <c r="I215">
        <v>623.02599999999995</v>
      </c>
      <c r="J215" s="2">
        <v>45778</v>
      </c>
      <c r="K215">
        <v>6</v>
      </c>
      <c r="L215">
        <v>114.34866823046499</v>
      </c>
      <c r="M215" t="s">
        <v>24</v>
      </c>
      <c r="N215">
        <v>254</v>
      </c>
      <c r="O215">
        <v>3.59</v>
      </c>
      <c r="P215">
        <v>-3.59</v>
      </c>
      <c r="Q215">
        <v>531.16999999999996</v>
      </c>
      <c r="R215" t="s">
        <v>22</v>
      </c>
    </row>
    <row r="216" spans="1:18" x14ac:dyDescent="0.25">
      <c r="A216" t="s">
        <v>249</v>
      </c>
      <c r="B216" t="s">
        <v>43</v>
      </c>
      <c r="C216" s="1">
        <v>45730.722222222219</v>
      </c>
      <c r="D216">
        <v>2</v>
      </c>
      <c r="E216" t="s">
        <v>84</v>
      </c>
      <c r="F216">
        <v>175</v>
      </c>
      <c r="G216">
        <v>9.8000000000000007</v>
      </c>
      <c r="H216">
        <v>81</v>
      </c>
      <c r="I216">
        <v>91.484899999999996</v>
      </c>
      <c r="J216" s="2">
        <v>45778</v>
      </c>
      <c r="K216">
        <v>6</v>
      </c>
      <c r="L216">
        <v>109.87755102040801</v>
      </c>
      <c r="M216" t="s">
        <v>24</v>
      </c>
      <c r="N216">
        <v>9</v>
      </c>
      <c r="O216">
        <v>6.17</v>
      </c>
      <c r="P216">
        <v>-6.17</v>
      </c>
      <c r="Q216">
        <v>525</v>
      </c>
      <c r="R216" t="s">
        <v>22</v>
      </c>
    </row>
    <row r="217" spans="1:18" x14ac:dyDescent="0.25">
      <c r="A217" t="s">
        <v>250</v>
      </c>
      <c r="B217" t="s">
        <v>43</v>
      </c>
      <c r="C217" s="1">
        <v>45730.722222222219</v>
      </c>
      <c r="D217">
        <v>1</v>
      </c>
      <c r="E217" t="s">
        <v>84</v>
      </c>
      <c r="F217">
        <v>475</v>
      </c>
      <c r="G217">
        <v>17.5</v>
      </c>
      <c r="H217">
        <v>151</v>
      </c>
      <c r="I217">
        <v>566.01900000000001</v>
      </c>
      <c r="J217" s="2">
        <v>45778</v>
      </c>
      <c r="K217">
        <v>6</v>
      </c>
      <c r="L217">
        <v>104.46616541353301</v>
      </c>
      <c r="M217" t="s">
        <v>24</v>
      </c>
      <c r="N217">
        <v>254</v>
      </c>
      <c r="O217">
        <v>1.49</v>
      </c>
      <c r="P217">
        <v>-1.49</v>
      </c>
      <c r="Q217">
        <v>523.51</v>
      </c>
      <c r="R217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C4EC8-4CD2-4F57-AFE5-E7A959435470}">
  <dimension ref="A1:R217"/>
  <sheetViews>
    <sheetView workbookViewId="0">
      <selection activeCell="C2" sqref="C2"/>
    </sheetView>
  </sheetViews>
  <sheetFormatPr defaultRowHeight="15" x14ac:dyDescent="0.25"/>
  <cols>
    <col min="3" max="3" width="15.85546875" bestFit="1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</row>
    <row r="2" spans="1:18" x14ac:dyDescent="0.25">
      <c r="A2" t="s">
        <v>18</v>
      </c>
      <c r="B2" t="s">
        <v>19</v>
      </c>
      <c r="C2" s="1">
        <v>45727.611111111109</v>
      </c>
      <c r="D2">
        <v>1</v>
      </c>
      <c r="E2" t="s">
        <v>20</v>
      </c>
      <c r="F2">
        <v>39</v>
      </c>
      <c r="G2">
        <v>5.15</v>
      </c>
      <c r="H2">
        <v>29</v>
      </c>
      <c r="I2">
        <v>36.356400000000001</v>
      </c>
      <c r="J2" s="2">
        <v>45778</v>
      </c>
      <c r="K2">
        <v>6</v>
      </c>
      <c r="L2">
        <v>101.257157082399</v>
      </c>
      <c r="M2" t="s">
        <v>21</v>
      </c>
      <c r="N2">
        <v>4</v>
      </c>
      <c r="O2">
        <v>14.29</v>
      </c>
      <c r="P2">
        <v>32.86</v>
      </c>
      <c r="Q2">
        <v>32.86</v>
      </c>
      <c r="R2" t="s">
        <v>22</v>
      </c>
    </row>
    <row r="3" spans="1:18" x14ac:dyDescent="0.25">
      <c r="A3" t="s">
        <v>23</v>
      </c>
      <c r="B3" t="s">
        <v>19</v>
      </c>
      <c r="C3" s="1">
        <v>45727.611111111109</v>
      </c>
      <c r="D3">
        <v>2</v>
      </c>
      <c r="E3" t="s">
        <v>20</v>
      </c>
      <c r="F3">
        <v>50</v>
      </c>
      <c r="G3">
        <v>7</v>
      </c>
      <c r="H3">
        <v>41</v>
      </c>
      <c r="I3">
        <v>29.456800000000001</v>
      </c>
      <c r="J3" s="2">
        <v>45778</v>
      </c>
      <c r="K3">
        <v>6</v>
      </c>
      <c r="L3">
        <v>105.28571428571399</v>
      </c>
      <c r="M3" t="s">
        <v>24</v>
      </c>
      <c r="N3">
        <v>254</v>
      </c>
      <c r="O3">
        <v>10</v>
      </c>
      <c r="P3">
        <v>-10</v>
      </c>
      <c r="Q3">
        <v>22.86</v>
      </c>
      <c r="R3" t="s">
        <v>22</v>
      </c>
    </row>
    <row r="4" spans="1:18" x14ac:dyDescent="0.25">
      <c r="A4" t="s">
        <v>25</v>
      </c>
      <c r="B4" t="s">
        <v>19</v>
      </c>
      <c r="C4" s="1">
        <v>45727.611111111109</v>
      </c>
      <c r="D4">
        <v>2</v>
      </c>
      <c r="E4" t="s">
        <v>20</v>
      </c>
      <c r="F4">
        <v>60</v>
      </c>
      <c r="G4">
        <v>6.2</v>
      </c>
      <c r="H4">
        <v>41</v>
      </c>
      <c r="I4">
        <v>49.110199999999999</v>
      </c>
      <c r="J4" s="2">
        <v>45778</v>
      </c>
      <c r="K4">
        <v>6</v>
      </c>
      <c r="L4">
        <v>106.747311827956</v>
      </c>
      <c r="M4" t="s">
        <v>24</v>
      </c>
      <c r="N4">
        <v>254</v>
      </c>
      <c r="O4">
        <v>10</v>
      </c>
      <c r="P4">
        <v>-10</v>
      </c>
      <c r="Q4">
        <v>12.86</v>
      </c>
      <c r="R4" t="s">
        <v>22</v>
      </c>
    </row>
    <row r="5" spans="1:18" x14ac:dyDescent="0.25">
      <c r="A5" t="s">
        <v>26</v>
      </c>
      <c r="B5" t="s">
        <v>19</v>
      </c>
      <c r="C5" s="1">
        <v>45727.611111111109</v>
      </c>
      <c r="D5">
        <v>2</v>
      </c>
      <c r="E5" t="s">
        <v>20</v>
      </c>
      <c r="F5">
        <v>100</v>
      </c>
      <c r="G5">
        <v>10.5</v>
      </c>
      <c r="H5">
        <v>67</v>
      </c>
      <c r="I5">
        <v>55.764000000000003</v>
      </c>
      <c r="J5" s="2">
        <v>45778</v>
      </c>
      <c r="K5">
        <v>6</v>
      </c>
      <c r="L5">
        <v>101.119047619047</v>
      </c>
      <c r="M5" t="s">
        <v>24</v>
      </c>
      <c r="N5">
        <v>250</v>
      </c>
      <c r="O5">
        <v>6.06</v>
      </c>
      <c r="P5">
        <v>-6.06</v>
      </c>
      <c r="Q5">
        <v>6.8</v>
      </c>
      <c r="R5" t="s">
        <v>22</v>
      </c>
    </row>
    <row r="6" spans="1:18" x14ac:dyDescent="0.25">
      <c r="A6" t="s">
        <v>27</v>
      </c>
      <c r="B6" t="s">
        <v>19</v>
      </c>
      <c r="C6" s="1">
        <v>45727.611111111109</v>
      </c>
      <c r="D6">
        <v>2</v>
      </c>
      <c r="E6" t="s">
        <v>20</v>
      </c>
      <c r="F6">
        <v>110</v>
      </c>
      <c r="G6">
        <v>10</v>
      </c>
      <c r="H6">
        <v>81</v>
      </c>
      <c r="I6">
        <v>66.350800000000007</v>
      </c>
      <c r="J6" s="2">
        <v>45778</v>
      </c>
      <c r="K6">
        <v>6</v>
      </c>
      <c r="L6">
        <v>121.818181818181</v>
      </c>
      <c r="M6" t="s">
        <v>24</v>
      </c>
      <c r="N6">
        <v>254</v>
      </c>
      <c r="O6">
        <v>5</v>
      </c>
      <c r="P6">
        <v>-5</v>
      </c>
      <c r="Q6">
        <v>1.8</v>
      </c>
      <c r="R6" t="s">
        <v>22</v>
      </c>
    </row>
    <row r="7" spans="1:18" x14ac:dyDescent="0.25">
      <c r="A7" t="s">
        <v>28</v>
      </c>
      <c r="B7" t="s">
        <v>29</v>
      </c>
      <c r="C7" s="1">
        <v>45727.638888888891</v>
      </c>
      <c r="D7">
        <v>1</v>
      </c>
      <c r="E7" t="s">
        <v>20</v>
      </c>
      <c r="F7">
        <v>41</v>
      </c>
      <c r="G7">
        <v>6.05</v>
      </c>
      <c r="H7">
        <v>34</v>
      </c>
      <c r="I7">
        <v>28.857399999999998</v>
      </c>
      <c r="J7" s="2">
        <v>45778</v>
      </c>
      <c r="K7">
        <v>3</v>
      </c>
      <c r="L7">
        <v>104.273331989518</v>
      </c>
      <c r="M7" t="s">
        <v>21</v>
      </c>
      <c r="N7">
        <v>3</v>
      </c>
      <c r="O7">
        <v>12.12</v>
      </c>
      <c r="P7">
        <v>33.94</v>
      </c>
      <c r="Q7">
        <v>35.74</v>
      </c>
      <c r="R7" t="s">
        <v>22</v>
      </c>
    </row>
    <row r="8" spans="1:18" x14ac:dyDescent="0.25">
      <c r="A8" t="s">
        <v>30</v>
      </c>
      <c r="B8" t="s">
        <v>29</v>
      </c>
      <c r="C8" s="1">
        <v>45727.638888888891</v>
      </c>
      <c r="D8">
        <v>2</v>
      </c>
      <c r="E8" t="s">
        <v>20</v>
      </c>
      <c r="F8">
        <v>55</v>
      </c>
      <c r="G8">
        <v>8.9</v>
      </c>
      <c r="H8">
        <v>51</v>
      </c>
      <c r="I8">
        <v>90.319699999999997</v>
      </c>
      <c r="J8" s="2">
        <v>45778</v>
      </c>
      <c r="K8">
        <v>3</v>
      </c>
      <c r="L8">
        <v>108.16138917262499</v>
      </c>
      <c r="M8" t="s">
        <v>24</v>
      </c>
      <c r="N8">
        <v>250</v>
      </c>
      <c r="O8">
        <v>8</v>
      </c>
      <c r="P8">
        <v>-8</v>
      </c>
      <c r="Q8">
        <v>27.74</v>
      </c>
      <c r="R8" t="s">
        <v>22</v>
      </c>
    </row>
    <row r="9" spans="1:18" x14ac:dyDescent="0.25">
      <c r="A9" t="s">
        <v>31</v>
      </c>
      <c r="B9" t="s">
        <v>32</v>
      </c>
      <c r="C9" s="1">
        <v>45727.694444444445</v>
      </c>
      <c r="D9">
        <v>1</v>
      </c>
      <c r="E9" t="s">
        <v>20</v>
      </c>
      <c r="F9">
        <v>10.25</v>
      </c>
      <c r="G9">
        <v>2.12</v>
      </c>
      <c r="H9">
        <v>9</v>
      </c>
      <c r="I9">
        <v>13.714499999999999</v>
      </c>
      <c r="J9" s="2">
        <v>45778</v>
      </c>
      <c r="K9">
        <v>6</v>
      </c>
      <c r="L9">
        <v>105.22319374137101</v>
      </c>
      <c r="M9" t="s">
        <v>33</v>
      </c>
      <c r="N9">
        <v>1</v>
      </c>
      <c r="O9">
        <v>50</v>
      </c>
      <c r="P9">
        <v>240</v>
      </c>
      <c r="Q9">
        <v>267.74</v>
      </c>
      <c r="R9" t="s">
        <v>22</v>
      </c>
    </row>
    <row r="10" spans="1:18" x14ac:dyDescent="0.25">
      <c r="A10" t="s">
        <v>34</v>
      </c>
      <c r="B10" t="s">
        <v>32</v>
      </c>
      <c r="C10" s="1">
        <v>45727.694444444445</v>
      </c>
      <c r="D10">
        <v>1</v>
      </c>
      <c r="E10" t="s">
        <v>20</v>
      </c>
      <c r="F10">
        <v>13.75</v>
      </c>
      <c r="G10">
        <v>2.71999999999999</v>
      </c>
      <c r="H10">
        <v>12</v>
      </c>
      <c r="I10">
        <v>19.671399999999998</v>
      </c>
      <c r="J10" s="2">
        <v>45778</v>
      </c>
      <c r="K10">
        <v>6</v>
      </c>
      <c r="L10">
        <v>102.459893048128</v>
      </c>
      <c r="M10" t="s">
        <v>21</v>
      </c>
      <c r="N10">
        <v>3</v>
      </c>
      <c r="O10">
        <v>36.36</v>
      </c>
      <c r="P10">
        <v>21.82</v>
      </c>
      <c r="Q10">
        <v>289.55</v>
      </c>
      <c r="R10" t="s">
        <v>22</v>
      </c>
    </row>
    <row r="11" spans="1:18" x14ac:dyDescent="0.25">
      <c r="A11" t="s">
        <v>35</v>
      </c>
      <c r="B11" t="s">
        <v>32</v>
      </c>
      <c r="C11" s="1">
        <v>45727.694444444445</v>
      </c>
      <c r="D11">
        <v>1</v>
      </c>
      <c r="E11" t="s">
        <v>20</v>
      </c>
      <c r="F11">
        <v>35</v>
      </c>
      <c r="G11">
        <v>4.5</v>
      </c>
      <c r="H11">
        <v>26</v>
      </c>
      <c r="I11">
        <v>41.926000000000002</v>
      </c>
      <c r="J11" s="2">
        <v>45778</v>
      </c>
      <c r="K11">
        <v>6</v>
      </c>
      <c r="L11">
        <v>103.809523809523</v>
      </c>
      <c r="M11" t="s">
        <v>24</v>
      </c>
      <c r="N11">
        <v>11</v>
      </c>
      <c r="O11">
        <v>16</v>
      </c>
      <c r="P11">
        <v>-16</v>
      </c>
      <c r="Q11">
        <v>273.55</v>
      </c>
      <c r="R11" t="s">
        <v>22</v>
      </c>
    </row>
    <row r="12" spans="1:18" x14ac:dyDescent="0.25">
      <c r="A12" t="s">
        <v>36</v>
      </c>
      <c r="B12" t="s">
        <v>32</v>
      </c>
      <c r="C12" s="1">
        <v>45727.694444444445</v>
      </c>
      <c r="D12">
        <v>1</v>
      </c>
      <c r="E12" t="s">
        <v>20</v>
      </c>
      <c r="F12">
        <v>41</v>
      </c>
      <c r="G12">
        <v>4.2</v>
      </c>
      <c r="H12">
        <v>29</v>
      </c>
      <c r="I12">
        <v>33.701700000000002</v>
      </c>
      <c r="J12" s="2">
        <v>45778</v>
      </c>
      <c r="K12">
        <v>6</v>
      </c>
      <c r="L12">
        <v>113.93728222996501</v>
      </c>
      <c r="M12" t="s">
        <v>21</v>
      </c>
      <c r="N12">
        <v>6</v>
      </c>
      <c r="O12">
        <v>14.29</v>
      </c>
      <c r="P12">
        <v>32.86</v>
      </c>
      <c r="Q12">
        <v>306.41000000000003</v>
      </c>
      <c r="R12" t="s">
        <v>22</v>
      </c>
    </row>
    <row r="13" spans="1:18" x14ac:dyDescent="0.25">
      <c r="A13" t="s">
        <v>37</v>
      </c>
      <c r="B13" t="s">
        <v>32</v>
      </c>
      <c r="C13" s="1">
        <v>45727.694444444445</v>
      </c>
      <c r="D13">
        <v>3</v>
      </c>
      <c r="E13" t="s">
        <v>20</v>
      </c>
      <c r="F13">
        <v>92.5</v>
      </c>
      <c r="G13">
        <v>7.2</v>
      </c>
      <c r="H13">
        <v>51</v>
      </c>
      <c r="I13">
        <v>80.4739</v>
      </c>
      <c r="J13" s="2">
        <v>45778</v>
      </c>
      <c r="K13">
        <v>6</v>
      </c>
      <c r="L13">
        <v>103.956456456456</v>
      </c>
      <c r="M13" t="s">
        <v>21</v>
      </c>
      <c r="N13">
        <v>2</v>
      </c>
      <c r="O13">
        <v>8</v>
      </c>
      <c r="P13">
        <v>36</v>
      </c>
      <c r="Q13">
        <v>342.41</v>
      </c>
      <c r="R13" t="s">
        <v>22</v>
      </c>
    </row>
    <row r="14" spans="1:18" x14ac:dyDescent="0.25">
      <c r="A14" t="s">
        <v>38</v>
      </c>
      <c r="B14" t="s">
        <v>32</v>
      </c>
      <c r="C14" s="1">
        <v>45727.694444444445</v>
      </c>
      <c r="D14">
        <v>2</v>
      </c>
      <c r="E14" t="s">
        <v>20</v>
      </c>
      <c r="F14">
        <v>65</v>
      </c>
      <c r="G14">
        <v>6.4</v>
      </c>
      <c r="H14">
        <v>41</v>
      </c>
      <c r="I14">
        <v>42.459299999999999</v>
      </c>
      <c r="J14" s="2">
        <v>45778</v>
      </c>
      <c r="K14">
        <v>6</v>
      </c>
      <c r="L14">
        <v>101.85096153846099</v>
      </c>
      <c r="M14" t="s">
        <v>24</v>
      </c>
      <c r="N14">
        <v>20</v>
      </c>
      <c r="O14">
        <v>10</v>
      </c>
      <c r="P14">
        <v>-10</v>
      </c>
      <c r="Q14">
        <v>332.41</v>
      </c>
      <c r="R14" t="s">
        <v>22</v>
      </c>
    </row>
    <row r="15" spans="1:18" x14ac:dyDescent="0.25">
      <c r="A15" t="s">
        <v>39</v>
      </c>
      <c r="B15" t="s">
        <v>32</v>
      </c>
      <c r="C15" s="1">
        <v>45727.694444444445</v>
      </c>
      <c r="D15">
        <v>5</v>
      </c>
      <c r="E15" t="s">
        <v>20</v>
      </c>
      <c r="F15">
        <v>65</v>
      </c>
      <c r="G15">
        <v>4.9743196472931404</v>
      </c>
      <c r="H15">
        <v>34</v>
      </c>
      <c r="I15">
        <v>48.3994</v>
      </c>
      <c r="J15" s="2">
        <v>45778</v>
      </c>
      <c r="K15">
        <v>6</v>
      </c>
      <c r="L15">
        <v>102.546202685815</v>
      </c>
      <c r="M15" t="s">
        <v>24</v>
      </c>
      <c r="N15">
        <v>247</v>
      </c>
      <c r="O15">
        <v>12.12</v>
      </c>
      <c r="P15">
        <v>-12.12</v>
      </c>
      <c r="Q15">
        <v>320.29000000000002</v>
      </c>
      <c r="R15" t="s">
        <v>22</v>
      </c>
    </row>
    <row r="16" spans="1:18" x14ac:dyDescent="0.25">
      <c r="A16" t="s">
        <v>40</v>
      </c>
      <c r="B16" t="s">
        <v>32</v>
      </c>
      <c r="C16" s="1">
        <v>45727.694444444445</v>
      </c>
      <c r="D16">
        <v>2</v>
      </c>
      <c r="E16" t="s">
        <v>20</v>
      </c>
      <c r="F16">
        <v>92.5</v>
      </c>
      <c r="G16">
        <v>7.4</v>
      </c>
      <c r="H16">
        <v>51</v>
      </c>
      <c r="I16">
        <v>65.267700000000005</v>
      </c>
      <c r="J16" s="2">
        <v>45778</v>
      </c>
      <c r="K16">
        <v>6</v>
      </c>
      <c r="L16">
        <v>101.89189189189101</v>
      </c>
      <c r="M16" t="s">
        <v>24</v>
      </c>
      <c r="N16">
        <v>7</v>
      </c>
      <c r="O16">
        <v>8</v>
      </c>
      <c r="P16">
        <v>-8</v>
      </c>
      <c r="Q16">
        <v>312.29000000000002</v>
      </c>
      <c r="R16" t="s">
        <v>22</v>
      </c>
    </row>
    <row r="17" spans="1:18" x14ac:dyDescent="0.25">
      <c r="A17" t="s">
        <v>41</v>
      </c>
      <c r="B17" t="s">
        <v>32</v>
      </c>
      <c r="C17" s="1">
        <v>45727.694444444445</v>
      </c>
      <c r="D17">
        <v>5</v>
      </c>
      <c r="E17" t="s">
        <v>20</v>
      </c>
      <c r="F17">
        <v>110</v>
      </c>
      <c r="G17">
        <v>7.8</v>
      </c>
      <c r="H17">
        <v>67</v>
      </c>
      <c r="I17">
        <v>122.42100000000001</v>
      </c>
      <c r="J17" s="2">
        <v>45778</v>
      </c>
      <c r="K17">
        <v>6</v>
      </c>
      <c r="L17">
        <v>121.48018648018601</v>
      </c>
      <c r="M17" t="s">
        <v>24</v>
      </c>
      <c r="N17">
        <v>18</v>
      </c>
      <c r="O17">
        <v>6.06</v>
      </c>
      <c r="P17">
        <v>-6.06</v>
      </c>
      <c r="Q17">
        <v>306.23</v>
      </c>
      <c r="R17" t="s">
        <v>22</v>
      </c>
    </row>
    <row r="18" spans="1:18" x14ac:dyDescent="0.25">
      <c r="A18" t="s">
        <v>42</v>
      </c>
      <c r="B18" t="s">
        <v>43</v>
      </c>
      <c r="C18" s="1">
        <v>45727.722222222219</v>
      </c>
      <c r="D18">
        <v>2</v>
      </c>
      <c r="E18" t="s">
        <v>20</v>
      </c>
      <c r="F18">
        <v>75</v>
      </c>
      <c r="G18">
        <v>8</v>
      </c>
      <c r="H18">
        <v>51</v>
      </c>
      <c r="I18">
        <v>57.792700000000004</v>
      </c>
      <c r="J18" s="2">
        <v>45778</v>
      </c>
      <c r="K18">
        <v>5</v>
      </c>
      <c r="L18">
        <v>102.75</v>
      </c>
      <c r="M18" t="s">
        <v>24</v>
      </c>
      <c r="N18">
        <v>249</v>
      </c>
      <c r="O18">
        <v>8</v>
      </c>
      <c r="P18">
        <v>-8</v>
      </c>
      <c r="Q18">
        <v>298.23</v>
      </c>
      <c r="R18" t="s">
        <v>22</v>
      </c>
    </row>
    <row r="19" spans="1:18" x14ac:dyDescent="0.25">
      <c r="A19" t="s">
        <v>44</v>
      </c>
      <c r="B19" t="s">
        <v>43</v>
      </c>
      <c r="C19" s="1">
        <v>45727.722222222219</v>
      </c>
      <c r="D19">
        <v>2</v>
      </c>
      <c r="E19" t="s">
        <v>20</v>
      </c>
      <c r="F19">
        <v>49</v>
      </c>
      <c r="G19">
        <v>5.8</v>
      </c>
      <c r="H19">
        <v>34</v>
      </c>
      <c r="I19">
        <v>32.556399999999996</v>
      </c>
      <c r="J19" s="2">
        <v>45778</v>
      </c>
      <c r="K19">
        <v>5</v>
      </c>
      <c r="L19">
        <v>100.21111893033</v>
      </c>
      <c r="M19" t="s">
        <v>24</v>
      </c>
      <c r="N19">
        <v>11</v>
      </c>
      <c r="O19">
        <v>12.12</v>
      </c>
      <c r="P19">
        <v>-12.12</v>
      </c>
      <c r="Q19">
        <v>286.11</v>
      </c>
      <c r="R19" t="s">
        <v>22</v>
      </c>
    </row>
    <row r="20" spans="1:18" x14ac:dyDescent="0.25">
      <c r="A20" t="s">
        <v>45</v>
      </c>
      <c r="B20" t="s">
        <v>46</v>
      </c>
      <c r="C20" s="1">
        <v>45727.555555555555</v>
      </c>
      <c r="D20">
        <v>1</v>
      </c>
      <c r="E20" t="s">
        <v>47</v>
      </c>
      <c r="F20">
        <v>7.5</v>
      </c>
      <c r="G20">
        <v>1.59</v>
      </c>
      <c r="H20">
        <v>6</v>
      </c>
      <c r="I20">
        <v>6.6</v>
      </c>
      <c r="J20" s="2">
        <v>45778</v>
      </c>
      <c r="K20">
        <v>4</v>
      </c>
      <c r="L20">
        <v>102.893081761006</v>
      </c>
      <c r="M20" t="s">
        <v>21</v>
      </c>
      <c r="N20">
        <v>3</v>
      </c>
      <c r="O20">
        <v>80</v>
      </c>
      <c r="P20">
        <v>0</v>
      </c>
      <c r="Q20">
        <v>286.11</v>
      </c>
      <c r="R20" t="s">
        <v>22</v>
      </c>
    </row>
    <row r="21" spans="1:18" x14ac:dyDescent="0.25">
      <c r="A21" t="s">
        <v>48</v>
      </c>
      <c r="B21" t="s">
        <v>46</v>
      </c>
      <c r="C21" s="1">
        <v>45727.555555555555</v>
      </c>
      <c r="D21">
        <v>1</v>
      </c>
      <c r="E21" t="s">
        <v>47</v>
      </c>
      <c r="F21">
        <v>17.75</v>
      </c>
      <c r="G21">
        <v>2.5299999999999998</v>
      </c>
      <c r="H21">
        <v>13</v>
      </c>
      <c r="I21">
        <v>25.871300000000002</v>
      </c>
      <c r="J21" s="2">
        <v>45778</v>
      </c>
      <c r="K21">
        <v>4</v>
      </c>
      <c r="L21">
        <v>103.813394199187</v>
      </c>
      <c r="M21" t="s">
        <v>24</v>
      </c>
      <c r="N21">
        <v>5</v>
      </c>
      <c r="O21">
        <v>33.33</v>
      </c>
      <c r="P21">
        <v>-33.33</v>
      </c>
      <c r="Q21">
        <v>252.77</v>
      </c>
      <c r="R21" t="s">
        <v>22</v>
      </c>
    </row>
    <row r="22" spans="1:18" x14ac:dyDescent="0.25">
      <c r="A22" t="s">
        <v>49</v>
      </c>
      <c r="B22" t="s">
        <v>46</v>
      </c>
      <c r="C22" s="1">
        <v>45727.555555555555</v>
      </c>
      <c r="D22">
        <v>2</v>
      </c>
      <c r="E22" t="s">
        <v>47</v>
      </c>
      <c r="F22">
        <v>60</v>
      </c>
      <c r="G22">
        <v>4.9000000000000004</v>
      </c>
      <c r="H22">
        <v>34</v>
      </c>
      <c r="I22">
        <v>51.069000000000003</v>
      </c>
      <c r="J22" s="2">
        <v>45778</v>
      </c>
      <c r="K22">
        <v>4</v>
      </c>
      <c r="L22">
        <v>105.884353741496</v>
      </c>
      <c r="M22" t="s">
        <v>24</v>
      </c>
      <c r="N22">
        <v>10</v>
      </c>
      <c r="O22">
        <v>12.12</v>
      </c>
      <c r="P22">
        <v>-12.12</v>
      </c>
      <c r="Q22">
        <v>240.65</v>
      </c>
      <c r="R22" t="s">
        <v>22</v>
      </c>
    </row>
    <row r="23" spans="1:18" x14ac:dyDescent="0.25">
      <c r="A23" t="s">
        <v>50</v>
      </c>
      <c r="B23" t="s">
        <v>46</v>
      </c>
      <c r="C23" s="1">
        <v>45727.555555555555</v>
      </c>
      <c r="D23">
        <v>1</v>
      </c>
      <c r="E23" t="s">
        <v>47</v>
      </c>
      <c r="F23">
        <v>49</v>
      </c>
      <c r="G23">
        <v>4.8</v>
      </c>
      <c r="H23">
        <v>34</v>
      </c>
      <c r="I23">
        <v>44.286000000000001</v>
      </c>
      <c r="J23" s="2">
        <v>45778</v>
      </c>
      <c r="K23">
        <v>4</v>
      </c>
      <c r="L23">
        <v>113.86054421768701</v>
      </c>
      <c r="M23" t="s">
        <v>21</v>
      </c>
      <c r="N23">
        <v>4</v>
      </c>
      <c r="O23">
        <v>12.12</v>
      </c>
      <c r="P23">
        <v>33.94</v>
      </c>
      <c r="Q23">
        <v>274.58999999999997</v>
      </c>
      <c r="R23" t="s">
        <v>22</v>
      </c>
    </row>
    <row r="24" spans="1:18" x14ac:dyDescent="0.25">
      <c r="A24" t="s">
        <v>51</v>
      </c>
      <c r="B24" t="s">
        <v>46</v>
      </c>
      <c r="C24" s="1">
        <v>45727.555555555555</v>
      </c>
      <c r="D24">
        <v>2</v>
      </c>
      <c r="E24" t="s">
        <v>47</v>
      </c>
      <c r="F24">
        <v>110</v>
      </c>
      <c r="G24">
        <v>8.1999999999999993</v>
      </c>
      <c r="H24">
        <v>67</v>
      </c>
      <c r="I24">
        <v>158.83099999999999</v>
      </c>
      <c r="J24" s="2">
        <v>45778</v>
      </c>
      <c r="K24">
        <v>4</v>
      </c>
      <c r="L24">
        <v>117.039911308204</v>
      </c>
      <c r="M24" t="s">
        <v>24</v>
      </c>
      <c r="N24">
        <v>9</v>
      </c>
      <c r="O24">
        <v>6.06</v>
      </c>
      <c r="P24">
        <v>-6.06</v>
      </c>
      <c r="Q24">
        <v>268.52999999999997</v>
      </c>
      <c r="R24" t="s">
        <v>22</v>
      </c>
    </row>
    <row r="25" spans="1:18" x14ac:dyDescent="0.25">
      <c r="A25" t="s">
        <v>52</v>
      </c>
      <c r="B25" t="s">
        <v>46</v>
      </c>
      <c r="C25" s="1">
        <v>45727.555555555555</v>
      </c>
      <c r="D25">
        <v>1</v>
      </c>
      <c r="E25" t="s">
        <v>47</v>
      </c>
      <c r="F25">
        <v>92.5</v>
      </c>
      <c r="G25">
        <v>6.8</v>
      </c>
      <c r="H25">
        <v>51</v>
      </c>
      <c r="I25">
        <v>83.736400000000003</v>
      </c>
      <c r="J25" s="2">
        <v>45778</v>
      </c>
      <c r="K25">
        <v>4</v>
      </c>
      <c r="L25">
        <v>108.449920508744</v>
      </c>
      <c r="M25" t="s">
        <v>24</v>
      </c>
      <c r="N25">
        <v>8</v>
      </c>
      <c r="O25">
        <v>8</v>
      </c>
      <c r="P25">
        <v>-8</v>
      </c>
      <c r="Q25">
        <v>260.52999999999997</v>
      </c>
      <c r="R25" t="s">
        <v>22</v>
      </c>
    </row>
    <row r="26" spans="1:18" x14ac:dyDescent="0.25">
      <c r="A26" t="s">
        <v>53</v>
      </c>
      <c r="B26" t="s">
        <v>54</v>
      </c>
      <c r="C26" s="1">
        <v>45727.583333333336</v>
      </c>
      <c r="D26">
        <v>1</v>
      </c>
      <c r="E26" t="s">
        <v>47</v>
      </c>
      <c r="F26">
        <v>19.5</v>
      </c>
      <c r="G26">
        <v>4.3499999999999996</v>
      </c>
      <c r="H26">
        <v>17</v>
      </c>
      <c r="I26">
        <v>25.981400000000001</v>
      </c>
      <c r="J26" s="2">
        <v>45748</v>
      </c>
      <c r="K26">
        <v>2</v>
      </c>
      <c r="L26">
        <v>101.061007957559</v>
      </c>
      <c r="M26" t="s">
        <v>21</v>
      </c>
      <c r="N26">
        <v>2</v>
      </c>
      <c r="O26">
        <v>25</v>
      </c>
      <c r="P26">
        <v>37.5</v>
      </c>
      <c r="Q26">
        <v>298.02999999999997</v>
      </c>
      <c r="R26" t="s">
        <v>22</v>
      </c>
    </row>
    <row r="27" spans="1:18" x14ac:dyDescent="0.25">
      <c r="A27" t="s">
        <v>55</v>
      </c>
      <c r="B27" t="s">
        <v>19</v>
      </c>
      <c r="C27" s="1">
        <v>45727.611111111109</v>
      </c>
      <c r="D27">
        <v>1</v>
      </c>
      <c r="E27" t="s">
        <v>47</v>
      </c>
      <c r="F27">
        <v>9.6999999999999993</v>
      </c>
      <c r="G27">
        <v>1.9950000000000001</v>
      </c>
      <c r="H27">
        <v>8</v>
      </c>
      <c r="I27">
        <v>10.088900000000001</v>
      </c>
      <c r="J27" s="2">
        <v>45778</v>
      </c>
      <c r="K27">
        <v>7</v>
      </c>
      <c r="L27">
        <v>101.38748934191101</v>
      </c>
      <c r="M27" t="s">
        <v>21</v>
      </c>
      <c r="N27">
        <v>2</v>
      </c>
      <c r="O27">
        <v>57.14</v>
      </c>
      <c r="P27">
        <v>11.43</v>
      </c>
      <c r="Q27">
        <v>309.45999999999998</v>
      </c>
      <c r="R27" t="s">
        <v>22</v>
      </c>
    </row>
    <row r="28" spans="1:18" x14ac:dyDescent="0.25">
      <c r="A28" t="s">
        <v>56</v>
      </c>
      <c r="B28" t="s">
        <v>19</v>
      </c>
      <c r="C28" s="1">
        <v>45727.611111111109</v>
      </c>
      <c r="D28">
        <v>1</v>
      </c>
      <c r="E28" t="s">
        <v>47</v>
      </c>
      <c r="F28">
        <v>43</v>
      </c>
      <c r="G28">
        <v>4.3</v>
      </c>
      <c r="H28">
        <v>29</v>
      </c>
      <c r="I28">
        <v>41.616300000000003</v>
      </c>
      <c r="J28" s="2">
        <v>45778</v>
      </c>
      <c r="K28">
        <v>7</v>
      </c>
      <c r="L28">
        <v>110.46511627906899</v>
      </c>
      <c r="M28" t="s">
        <v>21</v>
      </c>
      <c r="N28">
        <v>7</v>
      </c>
      <c r="O28">
        <v>14.29</v>
      </c>
      <c r="P28">
        <v>32.86</v>
      </c>
      <c r="Q28">
        <v>342.32</v>
      </c>
      <c r="R28" t="s">
        <v>22</v>
      </c>
    </row>
    <row r="29" spans="1:18" x14ac:dyDescent="0.25">
      <c r="A29" t="s">
        <v>57</v>
      </c>
      <c r="B29" t="s">
        <v>19</v>
      </c>
      <c r="C29" s="1">
        <v>45727.611111111109</v>
      </c>
      <c r="D29">
        <v>1</v>
      </c>
      <c r="E29" t="s">
        <v>47</v>
      </c>
      <c r="F29">
        <v>29.5</v>
      </c>
      <c r="G29">
        <v>3.65</v>
      </c>
      <c r="H29">
        <v>21</v>
      </c>
      <c r="I29">
        <v>38.035600000000002</v>
      </c>
      <c r="J29" s="2">
        <v>45778</v>
      </c>
      <c r="K29">
        <v>7</v>
      </c>
      <c r="L29">
        <v>104.086371023914</v>
      </c>
      <c r="M29" t="s">
        <v>24</v>
      </c>
      <c r="N29">
        <v>12</v>
      </c>
      <c r="O29">
        <v>20</v>
      </c>
      <c r="P29">
        <v>-20</v>
      </c>
      <c r="Q29">
        <v>322.32</v>
      </c>
      <c r="R29" t="s">
        <v>22</v>
      </c>
    </row>
    <row r="30" spans="1:18" x14ac:dyDescent="0.25">
      <c r="A30" t="s">
        <v>58</v>
      </c>
      <c r="B30" t="s">
        <v>29</v>
      </c>
      <c r="C30" s="1">
        <v>45727.638888888891</v>
      </c>
      <c r="D30">
        <v>1</v>
      </c>
      <c r="E30" t="s">
        <v>59</v>
      </c>
      <c r="F30">
        <v>14.25</v>
      </c>
      <c r="G30">
        <v>2.99</v>
      </c>
      <c r="H30">
        <v>13</v>
      </c>
      <c r="I30">
        <v>26.374199999999998</v>
      </c>
      <c r="J30" s="2">
        <v>45778</v>
      </c>
      <c r="K30">
        <v>3</v>
      </c>
      <c r="L30">
        <v>102.470222378689</v>
      </c>
      <c r="M30" t="s">
        <v>24</v>
      </c>
      <c r="N30">
        <v>7</v>
      </c>
      <c r="O30">
        <v>33.33</v>
      </c>
      <c r="P30">
        <v>-33.33</v>
      </c>
      <c r="Q30">
        <v>288.98</v>
      </c>
      <c r="R30" t="s">
        <v>22</v>
      </c>
    </row>
    <row r="31" spans="1:18" x14ac:dyDescent="0.25">
      <c r="A31" t="s">
        <v>60</v>
      </c>
      <c r="B31" t="s">
        <v>61</v>
      </c>
      <c r="C31" s="1">
        <v>45727.666666666664</v>
      </c>
      <c r="D31">
        <v>1</v>
      </c>
      <c r="E31" t="s">
        <v>59</v>
      </c>
      <c r="F31">
        <v>12.75</v>
      </c>
      <c r="G31">
        <v>3.5249999999999999</v>
      </c>
      <c r="H31">
        <v>12</v>
      </c>
      <c r="I31">
        <v>12.2454</v>
      </c>
      <c r="J31" s="2">
        <v>45748</v>
      </c>
      <c r="K31">
        <v>2</v>
      </c>
      <c r="L31">
        <v>100.250312891113</v>
      </c>
      <c r="M31" t="s">
        <v>24</v>
      </c>
      <c r="N31">
        <v>250</v>
      </c>
      <c r="O31">
        <v>36.36</v>
      </c>
      <c r="P31">
        <v>-36.36</v>
      </c>
      <c r="Q31">
        <v>252.62</v>
      </c>
      <c r="R31" t="s">
        <v>22</v>
      </c>
    </row>
    <row r="32" spans="1:18" x14ac:dyDescent="0.25">
      <c r="A32" t="s">
        <v>62</v>
      </c>
      <c r="B32" t="s">
        <v>61</v>
      </c>
      <c r="C32" s="1">
        <v>45727.666666666664</v>
      </c>
      <c r="D32">
        <v>1</v>
      </c>
      <c r="E32" t="s">
        <v>59</v>
      </c>
      <c r="F32">
        <v>47</v>
      </c>
      <c r="G32">
        <v>9.1</v>
      </c>
      <c r="H32">
        <v>41</v>
      </c>
      <c r="I32">
        <v>44.828800000000001</v>
      </c>
      <c r="J32" s="2">
        <v>45748</v>
      </c>
      <c r="K32">
        <v>2</v>
      </c>
      <c r="L32">
        <v>104.056581716156</v>
      </c>
      <c r="M32" t="s">
        <v>33</v>
      </c>
      <c r="N32">
        <v>1</v>
      </c>
      <c r="O32">
        <v>10</v>
      </c>
      <c r="P32">
        <v>250</v>
      </c>
      <c r="Q32">
        <v>502.62</v>
      </c>
      <c r="R32" t="s">
        <v>22</v>
      </c>
    </row>
    <row r="33" spans="1:18" x14ac:dyDescent="0.25">
      <c r="A33" t="s">
        <v>63</v>
      </c>
      <c r="B33" t="s">
        <v>61</v>
      </c>
      <c r="C33" s="1">
        <v>45727.666666666664</v>
      </c>
      <c r="D33">
        <v>4</v>
      </c>
      <c r="E33" t="s">
        <v>59</v>
      </c>
      <c r="F33">
        <v>580</v>
      </c>
      <c r="G33">
        <v>40.373049384982501</v>
      </c>
      <c r="H33">
        <v>251</v>
      </c>
      <c r="I33">
        <v>299.08199999999999</v>
      </c>
      <c r="J33" s="2">
        <v>45748</v>
      </c>
      <c r="K33">
        <v>2</v>
      </c>
      <c r="L33">
        <v>100.279501298952</v>
      </c>
      <c r="M33" t="s">
        <v>24</v>
      </c>
      <c r="N33">
        <v>3</v>
      </c>
      <c r="O33">
        <v>1.6</v>
      </c>
      <c r="P33">
        <v>-1.6</v>
      </c>
      <c r="Q33">
        <v>501.02</v>
      </c>
      <c r="R33" t="s">
        <v>22</v>
      </c>
    </row>
    <row r="34" spans="1:18" x14ac:dyDescent="0.25">
      <c r="A34" t="s">
        <v>64</v>
      </c>
      <c r="B34" t="s">
        <v>32</v>
      </c>
      <c r="C34" s="1">
        <v>45727.694444444445</v>
      </c>
      <c r="D34">
        <v>2</v>
      </c>
      <c r="E34" t="s">
        <v>59</v>
      </c>
      <c r="F34">
        <v>120</v>
      </c>
      <c r="G34">
        <v>9</v>
      </c>
      <c r="H34">
        <v>67</v>
      </c>
      <c r="I34">
        <v>110.34399999999999</v>
      </c>
      <c r="J34" s="2">
        <v>45778</v>
      </c>
      <c r="K34">
        <v>5</v>
      </c>
      <c r="L34">
        <v>106.805555555555</v>
      </c>
      <c r="M34" t="s">
        <v>24</v>
      </c>
      <c r="N34">
        <v>16</v>
      </c>
      <c r="O34">
        <v>6.06</v>
      </c>
      <c r="P34">
        <v>-6.06</v>
      </c>
      <c r="Q34">
        <v>494.96</v>
      </c>
      <c r="R34" t="s">
        <v>22</v>
      </c>
    </row>
    <row r="35" spans="1:18" x14ac:dyDescent="0.25">
      <c r="A35" t="s">
        <v>65</v>
      </c>
      <c r="B35" t="s">
        <v>46</v>
      </c>
      <c r="C35" s="1">
        <v>45727.555555555555</v>
      </c>
      <c r="D35">
        <v>1</v>
      </c>
      <c r="E35" t="s">
        <v>66</v>
      </c>
      <c r="F35">
        <v>9.5</v>
      </c>
      <c r="G35">
        <v>2.41</v>
      </c>
      <c r="H35">
        <v>9</v>
      </c>
      <c r="I35">
        <v>13.7881</v>
      </c>
      <c r="J35" s="2">
        <v>45778</v>
      </c>
      <c r="K35">
        <v>3</v>
      </c>
      <c r="L35">
        <v>101.310329766324</v>
      </c>
      <c r="M35" t="s">
        <v>21</v>
      </c>
      <c r="N35">
        <v>2</v>
      </c>
      <c r="O35">
        <v>50</v>
      </c>
      <c r="P35">
        <v>15</v>
      </c>
      <c r="Q35">
        <v>509.96</v>
      </c>
      <c r="R35" t="s">
        <v>22</v>
      </c>
    </row>
    <row r="36" spans="1:18" x14ac:dyDescent="0.25">
      <c r="A36" t="s">
        <v>67</v>
      </c>
      <c r="B36" t="s">
        <v>19</v>
      </c>
      <c r="C36" s="1">
        <v>45727.611111111109</v>
      </c>
      <c r="D36">
        <v>1</v>
      </c>
      <c r="E36" t="s">
        <v>66</v>
      </c>
      <c r="F36">
        <v>10.25</v>
      </c>
      <c r="G36">
        <v>2.2400000000000002</v>
      </c>
      <c r="H36">
        <v>9</v>
      </c>
      <c r="I36">
        <v>10</v>
      </c>
      <c r="J36" s="2">
        <v>45778</v>
      </c>
      <c r="K36">
        <v>6</v>
      </c>
      <c r="L36">
        <v>101.938153310104</v>
      </c>
      <c r="M36" t="s">
        <v>24</v>
      </c>
      <c r="N36">
        <v>254</v>
      </c>
      <c r="O36">
        <v>50</v>
      </c>
      <c r="P36">
        <v>-50</v>
      </c>
      <c r="Q36">
        <v>459.96</v>
      </c>
      <c r="R36" t="s">
        <v>22</v>
      </c>
    </row>
    <row r="37" spans="1:18" x14ac:dyDescent="0.25">
      <c r="A37" t="s">
        <v>68</v>
      </c>
      <c r="B37" t="s">
        <v>19</v>
      </c>
      <c r="C37" s="1">
        <v>45727.611111111109</v>
      </c>
      <c r="D37">
        <v>1</v>
      </c>
      <c r="E37" t="s">
        <v>66</v>
      </c>
      <c r="F37">
        <v>15.25</v>
      </c>
      <c r="G37">
        <v>2.87</v>
      </c>
      <c r="H37">
        <v>13</v>
      </c>
      <c r="I37">
        <v>19.6157</v>
      </c>
      <c r="J37" s="2">
        <v>45778</v>
      </c>
      <c r="K37">
        <v>6</v>
      </c>
      <c r="L37">
        <v>101.856400297024</v>
      </c>
      <c r="M37" t="s">
        <v>24</v>
      </c>
      <c r="N37">
        <v>8</v>
      </c>
      <c r="O37">
        <v>33.33</v>
      </c>
      <c r="P37">
        <v>-33.33</v>
      </c>
      <c r="Q37">
        <v>426.63</v>
      </c>
      <c r="R37" t="s">
        <v>22</v>
      </c>
    </row>
    <row r="38" spans="1:18" x14ac:dyDescent="0.25">
      <c r="A38" t="s">
        <v>69</v>
      </c>
      <c r="B38" t="s">
        <v>19</v>
      </c>
      <c r="C38" s="1">
        <v>45727.611111111109</v>
      </c>
      <c r="D38">
        <v>1</v>
      </c>
      <c r="E38" t="s">
        <v>66</v>
      </c>
      <c r="F38">
        <v>35</v>
      </c>
      <c r="G38">
        <v>4.5</v>
      </c>
      <c r="H38">
        <v>26</v>
      </c>
      <c r="I38">
        <v>24.6037</v>
      </c>
      <c r="J38" s="2">
        <v>45778</v>
      </c>
      <c r="K38">
        <v>6</v>
      </c>
      <c r="L38">
        <v>103.809523809523</v>
      </c>
      <c r="M38" t="s">
        <v>24</v>
      </c>
      <c r="N38">
        <v>254</v>
      </c>
      <c r="O38">
        <v>16</v>
      </c>
      <c r="P38">
        <v>-16</v>
      </c>
      <c r="Q38">
        <v>410.63</v>
      </c>
      <c r="R38" t="s">
        <v>22</v>
      </c>
    </row>
    <row r="39" spans="1:18" x14ac:dyDescent="0.25">
      <c r="A39" t="s">
        <v>70</v>
      </c>
      <c r="B39" t="s">
        <v>19</v>
      </c>
      <c r="C39" s="1">
        <v>45727.611111111109</v>
      </c>
      <c r="D39">
        <v>1</v>
      </c>
      <c r="E39" t="s">
        <v>66</v>
      </c>
      <c r="F39">
        <v>33</v>
      </c>
      <c r="G39">
        <v>4.4000000000000004</v>
      </c>
      <c r="H39">
        <v>26</v>
      </c>
      <c r="I39">
        <v>33.831600000000002</v>
      </c>
      <c r="J39" s="2">
        <v>45778</v>
      </c>
      <c r="K39">
        <v>6</v>
      </c>
      <c r="L39">
        <v>107.575757575757</v>
      </c>
      <c r="M39" t="s">
        <v>24</v>
      </c>
      <c r="N39">
        <v>254</v>
      </c>
      <c r="O39">
        <v>16</v>
      </c>
      <c r="P39">
        <v>-16</v>
      </c>
      <c r="Q39">
        <v>394.63</v>
      </c>
      <c r="R39" t="s">
        <v>22</v>
      </c>
    </row>
    <row r="40" spans="1:18" x14ac:dyDescent="0.25">
      <c r="A40" t="s">
        <v>71</v>
      </c>
      <c r="B40" t="s">
        <v>19</v>
      </c>
      <c r="C40" s="1">
        <v>45727.611111111109</v>
      </c>
      <c r="D40">
        <v>2</v>
      </c>
      <c r="E40" t="s">
        <v>66</v>
      </c>
      <c r="F40">
        <v>100</v>
      </c>
      <c r="G40">
        <v>9</v>
      </c>
      <c r="H40">
        <v>67</v>
      </c>
      <c r="I40">
        <v>48.477800000000002</v>
      </c>
      <c r="J40" s="2">
        <v>45778</v>
      </c>
      <c r="K40">
        <v>6</v>
      </c>
      <c r="L40">
        <v>112.388888888888</v>
      </c>
      <c r="M40" t="s">
        <v>24</v>
      </c>
      <c r="N40">
        <v>254</v>
      </c>
      <c r="O40">
        <v>6.06</v>
      </c>
      <c r="P40">
        <v>-6.06</v>
      </c>
      <c r="Q40">
        <v>388.57</v>
      </c>
      <c r="R40" t="s">
        <v>22</v>
      </c>
    </row>
    <row r="41" spans="1:18" x14ac:dyDescent="0.25">
      <c r="A41" t="s">
        <v>72</v>
      </c>
      <c r="B41" t="s">
        <v>29</v>
      </c>
      <c r="C41" s="1">
        <v>45727.638888888891</v>
      </c>
      <c r="D41">
        <v>1</v>
      </c>
      <c r="E41" t="s">
        <v>66</v>
      </c>
      <c r="F41">
        <v>43</v>
      </c>
      <c r="G41">
        <v>6.6</v>
      </c>
      <c r="H41">
        <v>41</v>
      </c>
      <c r="I41">
        <v>46.113900000000001</v>
      </c>
      <c r="J41" s="2">
        <v>45778</v>
      </c>
      <c r="K41">
        <v>3</v>
      </c>
      <c r="L41">
        <v>115.856236786469</v>
      </c>
      <c r="M41" t="s">
        <v>24</v>
      </c>
      <c r="N41">
        <v>4</v>
      </c>
      <c r="O41">
        <v>10</v>
      </c>
      <c r="P41">
        <v>-10</v>
      </c>
      <c r="Q41">
        <v>378.57</v>
      </c>
      <c r="R41" t="s">
        <v>22</v>
      </c>
    </row>
    <row r="42" spans="1:18" x14ac:dyDescent="0.25">
      <c r="A42" t="s">
        <v>73</v>
      </c>
      <c r="B42" t="s">
        <v>32</v>
      </c>
      <c r="C42" s="1">
        <v>45727.694444444445</v>
      </c>
      <c r="D42">
        <v>1</v>
      </c>
      <c r="E42" t="s">
        <v>66</v>
      </c>
      <c r="F42">
        <v>13.75</v>
      </c>
      <c r="G42">
        <v>2.78</v>
      </c>
      <c r="H42">
        <v>12</v>
      </c>
      <c r="I42">
        <v>18.321300000000001</v>
      </c>
      <c r="J42" s="2">
        <v>45778</v>
      </c>
      <c r="K42">
        <v>5</v>
      </c>
      <c r="L42">
        <v>101.190320470896</v>
      </c>
      <c r="M42" t="s">
        <v>24</v>
      </c>
      <c r="N42">
        <v>17</v>
      </c>
      <c r="O42">
        <v>36.36</v>
      </c>
      <c r="P42">
        <v>-36.36</v>
      </c>
      <c r="Q42">
        <v>342.2</v>
      </c>
      <c r="R42" t="s">
        <v>22</v>
      </c>
    </row>
    <row r="43" spans="1:18" x14ac:dyDescent="0.25">
      <c r="A43" t="s">
        <v>74</v>
      </c>
      <c r="B43" t="s">
        <v>43</v>
      </c>
      <c r="C43" s="1">
        <v>45727.722222222219</v>
      </c>
      <c r="D43">
        <v>1</v>
      </c>
      <c r="E43" t="s">
        <v>66</v>
      </c>
      <c r="F43">
        <v>8.9</v>
      </c>
      <c r="G43">
        <v>2.08</v>
      </c>
      <c r="H43">
        <v>8</v>
      </c>
      <c r="I43">
        <v>9.8716500000000007</v>
      </c>
      <c r="J43" s="2">
        <v>45778</v>
      </c>
      <c r="K43">
        <v>5</v>
      </c>
      <c r="L43">
        <v>102.636127917026</v>
      </c>
      <c r="M43" t="s">
        <v>24</v>
      </c>
      <c r="N43">
        <v>250</v>
      </c>
      <c r="O43">
        <v>57.14</v>
      </c>
      <c r="P43">
        <v>-57.14</v>
      </c>
      <c r="Q43">
        <v>285.06</v>
      </c>
      <c r="R43" t="s">
        <v>22</v>
      </c>
    </row>
    <row r="44" spans="1:18" x14ac:dyDescent="0.25">
      <c r="A44" t="s">
        <v>75</v>
      </c>
      <c r="B44" t="s">
        <v>43</v>
      </c>
      <c r="C44" s="1">
        <v>45727.722222222219</v>
      </c>
      <c r="D44">
        <v>1</v>
      </c>
      <c r="E44" t="s">
        <v>66</v>
      </c>
      <c r="F44">
        <v>11.75</v>
      </c>
      <c r="G44">
        <v>2.48</v>
      </c>
      <c r="H44">
        <v>11</v>
      </c>
      <c r="I44">
        <v>16.352900000000002</v>
      </c>
      <c r="J44" s="2">
        <v>45778</v>
      </c>
      <c r="K44">
        <v>5</v>
      </c>
      <c r="L44">
        <v>107.292381606039</v>
      </c>
      <c r="M44" t="s">
        <v>24</v>
      </c>
      <c r="N44">
        <v>10</v>
      </c>
      <c r="O44">
        <v>40</v>
      </c>
      <c r="P44">
        <v>-40</v>
      </c>
      <c r="Q44">
        <v>245.06</v>
      </c>
      <c r="R44" t="s">
        <v>22</v>
      </c>
    </row>
    <row r="45" spans="1:18" x14ac:dyDescent="0.25">
      <c r="A45" t="s">
        <v>76</v>
      </c>
      <c r="B45" t="s">
        <v>43</v>
      </c>
      <c r="C45" s="1">
        <v>45727.722222222219</v>
      </c>
      <c r="D45">
        <v>1</v>
      </c>
      <c r="E45" t="s">
        <v>66</v>
      </c>
      <c r="F45">
        <v>21.5</v>
      </c>
      <c r="G45">
        <v>3.5249999999999999</v>
      </c>
      <c r="H45">
        <v>19</v>
      </c>
      <c r="I45">
        <v>17.944299999999998</v>
      </c>
      <c r="J45" s="2">
        <v>45778</v>
      </c>
      <c r="K45">
        <v>5</v>
      </c>
      <c r="L45">
        <v>109.434273461982</v>
      </c>
      <c r="M45" t="s">
        <v>24</v>
      </c>
      <c r="N45">
        <v>247</v>
      </c>
      <c r="O45">
        <v>22.22</v>
      </c>
      <c r="P45">
        <v>-22.22</v>
      </c>
      <c r="Q45">
        <v>222.84</v>
      </c>
      <c r="R45" t="s">
        <v>22</v>
      </c>
    </row>
    <row r="46" spans="1:18" x14ac:dyDescent="0.25">
      <c r="A46" t="s">
        <v>77</v>
      </c>
      <c r="B46" t="s">
        <v>43</v>
      </c>
      <c r="C46" s="1">
        <v>45727.722222222219</v>
      </c>
      <c r="D46">
        <v>1</v>
      </c>
      <c r="E46" t="s">
        <v>66</v>
      </c>
      <c r="F46">
        <v>17.75</v>
      </c>
      <c r="G46">
        <v>3.1749999999999998</v>
      </c>
      <c r="H46">
        <v>15</v>
      </c>
      <c r="I46">
        <v>24.656500000000001</v>
      </c>
      <c r="J46" s="2">
        <v>45778</v>
      </c>
      <c r="K46">
        <v>5</v>
      </c>
      <c r="L46">
        <v>102.096040811799</v>
      </c>
      <c r="M46" t="s">
        <v>24</v>
      </c>
      <c r="N46">
        <v>250</v>
      </c>
      <c r="O46">
        <v>28.57</v>
      </c>
      <c r="P46">
        <v>-28.57</v>
      </c>
      <c r="Q46">
        <v>194.27</v>
      </c>
      <c r="R46" t="s">
        <v>22</v>
      </c>
    </row>
    <row r="47" spans="1:18" x14ac:dyDescent="0.25">
      <c r="A47" t="s">
        <v>78</v>
      </c>
      <c r="B47" t="s">
        <v>19</v>
      </c>
      <c r="C47" s="1">
        <v>45727.611111111109</v>
      </c>
      <c r="D47">
        <v>1</v>
      </c>
      <c r="E47" t="s">
        <v>79</v>
      </c>
      <c r="F47">
        <v>20.5</v>
      </c>
      <c r="G47">
        <v>3.375</v>
      </c>
      <c r="H47">
        <v>17</v>
      </c>
      <c r="I47">
        <v>20.083300000000001</v>
      </c>
      <c r="J47" s="2">
        <v>45778</v>
      </c>
      <c r="K47">
        <v>6</v>
      </c>
      <c r="L47">
        <v>103.68563685636801</v>
      </c>
      <c r="M47" t="s">
        <v>21</v>
      </c>
      <c r="N47">
        <v>3</v>
      </c>
      <c r="O47">
        <v>25</v>
      </c>
      <c r="P47">
        <v>27.5</v>
      </c>
      <c r="Q47">
        <v>221.77</v>
      </c>
      <c r="R47" t="s">
        <v>22</v>
      </c>
    </row>
    <row r="48" spans="1:18" x14ac:dyDescent="0.25">
      <c r="A48" t="s">
        <v>80</v>
      </c>
      <c r="B48" t="s">
        <v>19</v>
      </c>
      <c r="C48" s="1">
        <v>45727.611111111109</v>
      </c>
      <c r="D48">
        <v>1</v>
      </c>
      <c r="E48" t="s">
        <v>79</v>
      </c>
      <c r="F48">
        <v>20.5</v>
      </c>
      <c r="G48">
        <v>3.3</v>
      </c>
      <c r="H48">
        <v>17</v>
      </c>
      <c r="I48">
        <v>19.3445</v>
      </c>
      <c r="J48" s="2">
        <v>45778</v>
      </c>
      <c r="K48">
        <v>6</v>
      </c>
      <c r="L48">
        <v>105.09977827050901</v>
      </c>
      <c r="M48" t="s">
        <v>24</v>
      </c>
      <c r="N48">
        <v>10</v>
      </c>
      <c r="O48">
        <v>25</v>
      </c>
      <c r="P48">
        <v>-25</v>
      </c>
      <c r="Q48">
        <v>196.77</v>
      </c>
      <c r="R48" t="s">
        <v>22</v>
      </c>
    </row>
    <row r="49" spans="1:18" x14ac:dyDescent="0.25">
      <c r="A49" t="s">
        <v>81</v>
      </c>
      <c r="B49" t="s">
        <v>43</v>
      </c>
      <c r="C49" s="1">
        <v>45727.722222222219</v>
      </c>
      <c r="D49">
        <v>1</v>
      </c>
      <c r="E49" t="s">
        <v>79</v>
      </c>
      <c r="F49">
        <v>35</v>
      </c>
      <c r="G49">
        <v>3.9</v>
      </c>
      <c r="H49">
        <v>23</v>
      </c>
      <c r="I49">
        <v>32.263100000000001</v>
      </c>
      <c r="J49" s="2">
        <v>45778</v>
      </c>
      <c r="K49">
        <v>5</v>
      </c>
      <c r="L49">
        <v>102.087912087912</v>
      </c>
      <c r="M49" t="s">
        <v>24</v>
      </c>
      <c r="N49">
        <v>7</v>
      </c>
      <c r="O49">
        <v>18.18</v>
      </c>
      <c r="P49">
        <v>-18.18</v>
      </c>
      <c r="Q49">
        <v>178.58</v>
      </c>
      <c r="R49" t="s">
        <v>22</v>
      </c>
    </row>
    <row r="50" spans="1:18" x14ac:dyDescent="0.25">
      <c r="A50" t="s">
        <v>82</v>
      </c>
      <c r="B50" t="s">
        <v>43</v>
      </c>
      <c r="C50" s="1">
        <v>45727.722222222219</v>
      </c>
      <c r="D50">
        <v>2</v>
      </c>
      <c r="E50" t="s">
        <v>79</v>
      </c>
      <c r="F50">
        <v>75</v>
      </c>
      <c r="G50">
        <v>7.2</v>
      </c>
      <c r="H50">
        <v>51</v>
      </c>
      <c r="I50">
        <v>65</v>
      </c>
      <c r="J50" s="2">
        <v>45778</v>
      </c>
      <c r="K50">
        <v>5</v>
      </c>
      <c r="L50">
        <v>110.388888888888</v>
      </c>
      <c r="M50" t="s">
        <v>24</v>
      </c>
      <c r="N50">
        <v>6</v>
      </c>
      <c r="O50">
        <v>8</v>
      </c>
      <c r="P50">
        <v>-8</v>
      </c>
      <c r="Q50">
        <v>170.58</v>
      </c>
      <c r="R50" t="s">
        <v>22</v>
      </c>
    </row>
    <row r="51" spans="1:18" x14ac:dyDescent="0.25">
      <c r="A51" t="s">
        <v>83</v>
      </c>
      <c r="B51" t="s">
        <v>19</v>
      </c>
      <c r="C51" s="1">
        <v>45727.611111111109</v>
      </c>
      <c r="D51">
        <v>1</v>
      </c>
      <c r="E51" t="s">
        <v>84</v>
      </c>
      <c r="F51">
        <v>15.25</v>
      </c>
      <c r="G51">
        <v>2.83</v>
      </c>
      <c r="H51">
        <v>13</v>
      </c>
      <c r="I51">
        <v>14.9985</v>
      </c>
      <c r="J51" s="2">
        <v>45778</v>
      </c>
      <c r="K51">
        <v>6</v>
      </c>
      <c r="L51">
        <v>102.693622197764</v>
      </c>
      <c r="M51" t="s">
        <v>24</v>
      </c>
      <c r="N51">
        <v>254</v>
      </c>
      <c r="O51">
        <v>33.33</v>
      </c>
      <c r="P51">
        <v>-33.33</v>
      </c>
      <c r="Q51">
        <v>137.25</v>
      </c>
      <c r="R51" t="s">
        <v>22</v>
      </c>
    </row>
    <row r="52" spans="1:18" x14ac:dyDescent="0.25">
      <c r="A52" t="s">
        <v>85</v>
      </c>
      <c r="B52" t="s">
        <v>19</v>
      </c>
      <c r="C52" s="1">
        <v>45727.611111111109</v>
      </c>
      <c r="D52">
        <v>1</v>
      </c>
      <c r="E52" t="s">
        <v>84</v>
      </c>
      <c r="F52">
        <v>24.5</v>
      </c>
      <c r="G52">
        <v>4</v>
      </c>
      <c r="H52">
        <v>21</v>
      </c>
      <c r="I52">
        <v>21.8781</v>
      </c>
      <c r="J52" s="2">
        <v>45778</v>
      </c>
      <c r="K52">
        <v>6</v>
      </c>
      <c r="L52">
        <v>105.35714285714199</v>
      </c>
      <c r="M52" t="s">
        <v>21</v>
      </c>
      <c r="N52">
        <v>6</v>
      </c>
      <c r="O52">
        <v>20</v>
      </c>
      <c r="P52">
        <v>30</v>
      </c>
      <c r="Q52">
        <v>167.25</v>
      </c>
      <c r="R52" t="s">
        <v>22</v>
      </c>
    </row>
    <row r="53" spans="1:18" x14ac:dyDescent="0.25">
      <c r="A53" t="s">
        <v>86</v>
      </c>
      <c r="B53" t="s">
        <v>19</v>
      </c>
      <c r="C53" s="1">
        <v>45727.611111111109</v>
      </c>
      <c r="D53">
        <v>2</v>
      </c>
      <c r="E53" t="s">
        <v>84</v>
      </c>
      <c r="F53">
        <v>42</v>
      </c>
      <c r="G53">
        <v>5.5</v>
      </c>
      <c r="H53">
        <v>34</v>
      </c>
      <c r="I53">
        <v>30.3049</v>
      </c>
      <c r="J53" s="2">
        <v>45778</v>
      </c>
      <c r="K53">
        <v>6</v>
      </c>
      <c r="L53">
        <v>109.56709956709901</v>
      </c>
      <c r="M53" t="s">
        <v>24</v>
      </c>
      <c r="N53">
        <v>11</v>
      </c>
      <c r="O53">
        <v>12.12</v>
      </c>
      <c r="P53">
        <v>-12.12</v>
      </c>
      <c r="Q53">
        <v>155.13</v>
      </c>
      <c r="R53" t="s">
        <v>22</v>
      </c>
    </row>
    <row r="54" spans="1:18" x14ac:dyDescent="0.25">
      <c r="A54" t="s">
        <v>87</v>
      </c>
      <c r="B54" t="s">
        <v>29</v>
      </c>
      <c r="C54" s="1">
        <v>45727.638888888891</v>
      </c>
      <c r="D54">
        <v>1</v>
      </c>
      <c r="E54" t="s">
        <v>84</v>
      </c>
      <c r="F54">
        <v>43</v>
      </c>
      <c r="G54">
        <v>6.05</v>
      </c>
      <c r="H54">
        <v>34</v>
      </c>
      <c r="I54">
        <v>40.5839</v>
      </c>
      <c r="J54" s="2">
        <v>45778</v>
      </c>
      <c r="K54">
        <v>3</v>
      </c>
      <c r="L54">
        <v>102.34480107630201</v>
      </c>
      <c r="M54" t="s">
        <v>24</v>
      </c>
      <c r="N54">
        <v>8</v>
      </c>
      <c r="O54">
        <v>12.12</v>
      </c>
      <c r="P54">
        <v>-12.12</v>
      </c>
      <c r="Q54">
        <v>143.01</v>
      </c>
      <c r="R54" t="s">
        <v>22</v>
      </c>
    </row>
    <row r="55" spans="1:18" x14ac:dyDescent="0.25">
      <c r="A55" t="s">
        <v>88</v>
      </c>
      <c r="B55" t="s">
        <v>32</v>
      </c>
      <c r="C55" s="1">
        <v>45727.694444444445</v>
      </c>
      <c r="D55">
        <v>1</v>
      </c>
      <c r="E55" t="s">
        <v>84</v>
      </c>
      <c r="F55">
        <v>19.75</v>
      </c>
      <c r="G55">
        <v>2.9</v>
      </c>
      <c r="H55">
        <v>15</v>
      </c>
      <c r="I55">
        <v>22.978300000000001</v>
      </c>
      <c r="J55" s="2">
        <v>45778</v>
      </c>
      <c r="K55">
        <v>6</v>
      </c>
      <c r="L55">
        <v>103.49192492361399</v>
      </c>
      <c r="M55" t="s">
        <v>24</v>
      </c>
      <c r="N55">
        <v>8</v>
      </c>
      <c r="O55">
        <v>28.57</v>
      </c>
      <c r="P55">
        <v>-28.57</v>
      </c>
      <c r="Q55">
        <v>114.44</v>
      </c>
      <c r="R55" t="s">
        <v>22</v>
      </c>
    </row>
    <row r="56" spans="1:18" x14ac:dyDescent="0.25">
      <c r="A56" t="s">
        <v>89</v>
      </c>
      <c r="B56" t="s">
        <v>32</v>
      </c>
      <c r="C56" s="1">
        <v>45727.694444444445</v>
      </c>
      <c r="D56">
        <v>1</v>
      </c>
      <c r="E56" t="s">
        <v>84</v>
      </c>
      <c r="F56">
        <v>12.25</v>
      </c>
      <c r="G56">
        <v>2.42</v>
      </c>
      <c r="H56">
        <v>11</v>
      </c>
      <c r="I56">
        <v>12.8277</v>
      </c>
      <c r="J56" s="2">
        <v>45778</v>
      </c>
      <c r="K56">
        <v>6</v>
      </c>
      <c r="L56">
        <v>106.881430258053</v>
      </c>
      <c r="M56" t="s">
        <v>21</v>
      </c>
      <c r="N56">
        <v>4</v>
      </c>
      <c r="O56">
        <v>40</v>
      </c>
      <c r="P56">
        <v>20</v>
      </c>
      <c r="Q56">
        <v>134.44</v>
      </c>
      <c r="R56" t="s">
        <v>22</v>
      </c>
    </row>
    <row r="57" spans="1:18" x14ac:dyDescent="0.25">
      <c r="A57" t="s">
        <v>90</v>
      </c>
      <c r="B57" t="s">
        <v>32</v>
      </c>
      <c r="C57" s="1">
        <v>45727.694444444445</v>
      </c>
      <c r="D57">
        <v>1</v>
      </c>
      <c r="E57" t="s">
        <v>84</v>
      </c>
      <c r="F57">
        <v>14.25</v>
      </c>
      <c r="G57">
        <v>2.71</v>
      </c>
      <c r="H57">
        <v>13</v>
      </c>
      <c r="I57">
        <v>9.3666999999999998</v>
      </c>
      <c r="J57" s="2">
        <v>45778</v>
      </c>
      <c r="K57">
        <v>6</v>
      </c>
      <c r="L57">
        <v>108.344662393992</v>
      </c>
      <c r="M57" t="s">
        <v>24</v>
      </c>
      <c r="N57">
        <v>14</v>
      </c>
      <c r="O57">
        <v>33.33</v>
      </c>
      <c r="P57">
        <v>-33.33</v>
      </c>
      <c r="Q57">
        <v>101.1</v>
      </c>
      <c r="R57" t="s">
        <v>22</v>
      </c>
    </row>
    <row r="58" spans="1:18" x14ac:dyDescent="0.25">
      <c r="A58" t="s">
        <v>91</v>
      </c>
      <c r="B58" t="s">
        <v>46</v>
      </c>
      <c r="C58" s="1">
        <v>45728.555555555555</v>
      </c>
      <c r="D58">
        <v>1</v>
      </c>
      <c r="E58" t="s">
        <v>20</v>
      </c>
      <c r="F58">
        <v>4.55</v>
      </c>
      <c r="G58">
        <v>1.63</v>
      </c>
      <c r="H58">
        <v>4.5</v>
      </c>
      <c r="I58">
        <v>3.7113</v>
      </c>
      <c r="J58" s="2">
        <v>45778</v>
      </c>
      <c r="K58">
        <v>3</v>
      </c>
      <c r="L58">
        <v>101.597788714353</v>
      </c>
      <c r="M58" t="s">
        <v>21</v>
      </c>
      <c r="N58">
        <v>2</v>
      </c>
      <c r="O58">
        <v>114.29</v>
      </c>
      <c r="P58">
        <v>-17.14</v>
      </c>
      <c r="Q58">
        <v>83.96</v>
      </c>
      <c r="R58" t="s">
        <v>22</v>
      </c>
    </row>
    <row r="59" spans="1:18" x14ac:dyDescent="0.25">
      <c r="A59" t="s">
        <v>92</v>
      </c>
      <c r="B59" t="s">
        <v>19</v>
      </c>
      <c r="C59" s="1">
        <v>45728.611111111109</v>
      </c>
      <c r="D59">
        <v>1</v>
      </c>
      <c r="E59" t="s">
        <v>20</v>
      </c>
      <c r="F59">
        <v>35</v>
      </c>
      <c r="G59">
        <v>4.45</v>
      </c>
      <c r="H59">
        <v>26</v>
      </c>
      <c r="I59">
        <v>38.073599999999999</v>
      </c>
      <c r="J59" s="2">
        <v>45778</v>
      </c>
      <c r="K59">
        <v>6</v>
      </c>
      <c r="L59">
        <v>104.558587479935</v>
      </c>
      <c r="M59" t="s">
        <v>24</v>
      </c>
      <c r="N59">
        <v>13</v>
      </c>
      <c r="O59">
        <v>16</v>
      </c>
      <c r="P59">
        <v>-16</v>
      </c>
      <c r="Q59">
        <v>67.959999999999994</v>
      </c>
      <c r="R59" t="s">
        <v>22</v>
      </c>
    </row>
    <row r="60" spans="1:18" x14ac:dyDescent="0.25">
      <c r="A60" t="s">
        <v>93</v>
      </c>
      <c r="B60" t="s">
        <v>19</v>
      </c>
      <c r="C60" s="1">
        <v>45728.611111111109</v>
      </c>
      <c r="D60">
        <v>2</v>
      </c>
      <c r="E60" t="s">
        <v>20</v>
      </c>
      <c r="F60">
        <v>27</v>
      </c>
      <c r="G60">
        <v>3.9249999999999998</v>
      </c>
      <c r="H60">
        <v>23</v>
      </c>
      <c r="I60">
        <v>27.6525</v>
      </c>
      <c r="J60" s="2">
        <v>45778</v>
      </c>
      <c r="K60">
        <v>6</v>
      </c>
      <c r="L60">
        <v>111.38240150979</v>
      </c>
      <c r="M60" t="s">
        <v>24</v>
      </c>
      <c r="N60">
        <v>10</v>
      </c>
      <c r="O60">
        <v>18.18</v>
      </c>
      <c r="P60">
        <v>-18.18</v>
      </c>
      <c r="Q60">
        <v>49.78</v>
      </c>
      <c r="R60" t="s">
        <v>22</v>
      </c>
    </row>
    <row r="61" spans="1:18" x14ac:dyDescent="0.25">
      <c r="A61" t="s">
        <v>94</v>
      </c>
      <c r="B61" t="s">
        <v>19</v>
      </c>
      <c r="C61" s="1">
        <v>45728.611111111109</v>
      </c>
      <c r="D61">
        <v>2</v>
      </c>
      <c r="E61" t="s">
        <v>20</v>
      </c>
      <c r="F61">
        <v>60</v>
      </c>
      <c r="G61">
        <v>6.4</v>
      </c>
      <c r="H61">
        <v>41</v>
      </c>
      <c r="I61">
        <v>36.962499999999999</v>
      </c>
      <c r="J61" s="2">
        <v>45778</v>
      </c>
      <c r="K61">
        <v>6</v>
      </c>
      <c r="L61">
        <v>104.479166666666</v>
      </c>
      <c r="M61" t="s">
        <v>24</v>
      </c>
      <c r="N61">
        <v>12</v>
      </c>
      <c r="O61">
        <v>10</v>
      </c>
      <c r="P61">
        <v>-10</v>
      </c>
      <c r="Q61">
        <v>39.78</v>
      </c>
      <c r="R61" t="s">
        <v>22</v>
      </c>
    </row>
    <row r="62" spans="1:18" x14ac:dyDescent="0.25">
      <c r="A62" t="s">
        <v>95</v>
      </c>
      <c r="B62" t="s">
        <v>19</v>
      </c>
      <c r="C62" s="1">
        <v>45728.611111111109</v>
      </c>
      <c r="D62">
        <v>2</v>
      </c>
      <c r="E62" t="s">
        <v>20</v>
      </c>
      <c r="F62">
        <v>50</v>
      </c>
      <c r="G62">
        <v>6.8</v>
      </c>
      <c r="H62">
        <v>41</v>
      </c>
      <c r="I62">
        <v>76.751900000000006</v>
      </c>
      <c r="J62" s="2">
        <v>45778</v>
      </c>
      <c r="K62">
        <v>6</v>
      </c>
      <c r="L62">
        <v>107.17647058823501</v>
      </c>
      <c r="M62" t="s">
        <v>24</v>
      </c>
      <c r="N62">
        <v>16</v>
      </c>
      <c r="O62">
        <v>10</v>
      </c>
      <c r="P62">
        <v>-10</v>
      </c>
      <c r="Q62">
        <v>29.78</v>
      </c>
      <c r="R62" t="s">
        <v>22</v>
      </c>
    </row>
    <row r="63" spans="1:18" x14ac:dyDescent="0.25">
      <c r="A63" t="s">
        <v>96</v>
      </c>
      <c r="B63" t="s">
        <v>19</v>
      </c>
      <c r="C63" s="1">
        <v>45728.611111111109</v>
      </c>
      <c r="D63">
        <v>2</v>
      </c>
      <c r="E63" t="s">
        <v>20</v>
      </c>
      <c r="F63">
        <v>60</v>
      </c>
      <c r="G63">
        <v>6.6</v>
      </c>
      <c r="H63">
        <v>41</v>
      </c>
      <c r="I63">
        <v>70.077699999999993</v>
      </c>
      <c r="J63" s="2">
        <v>45778</v>
      </c>
      <c r="K63">
        <v>6</v>
      </c>
      <c r="L63">
        <v>102.34848484848401</v>
      </c>
      <c r="M63" t="s">
        <v>24</v>
      </c>
      <c r="N63">
        <v>9</v>
      </c>
      <c r="O63">
        <v>10</v>
      </c>
      <c r="P63">
        <v>-10</v>
      </c>
      <c r="Q63">
        <v>19.78</v>
      </c>
      <c r="R63" t="s">
        <v>22</v>
      </c>
    </row>
    <row r="64" spans="1:18" x14ac:dyDescent="0.25">
      <c r="A64" t="s">
        <v>97</v>
      </c>
      <c r="B64" t="s">
        <v>19</v>
      </c>
      <c r="C64" s="1">
        <v>45728.611111111109</v>
      </c>
      <c r="D64">
        <v>2</v>
      </c>
      <c r="E64" t="s">
        <v>20</v>
      </c>
      <c r="F64">
        <v>150</v>
      </c>
      <c r="G64">
        <v>10</v>
      </c>
      <c r="H64">
        <v>81</v>
      </c>
      <c r="I64">
        <v>102.489</v>
      </c>
      <c r="J64" s="2">
        <v>45778</v>
      </c>
      <c r="K64">
        <v>6</v>
      </c>
      <c r="L64">
        <v>112</v>
      </c>
      <c r="M64" t="s">
        <v>24</v>
      </c>
      <c r="N64">
        <v>15</v>
      </c>
      <c r="O64">
        <v>5</v>
      </c>
      <c r="P64">
        <v>-5</v>
      </c>
      <c r="Q64">
        <v>14.78</v>
      </c>
      <c r="R64" t="s">
        <v>22</v>
      </c>
    </row>
    <row r="65" spans="1:18" x14ac:dyDescent="0.25">
      <c r="A65" t="s">
        <v>98</v>
      </c>
      <c r="B65" t="s">
        <v>29</v>
      </c>
      <c r="C65" s="1">
        <v>45728.638888888891</v>
      </c>
      <c r="D65">
        <v>1</v>
      </c>
      <c r="E65" t="s">
        <v>20</v>
      </c>
      <c r="F65">
        <v>6.1</v>
      </c>
      <c r="G65">
        <v>1.6949999999999901</v>
      </c>
      <c r="H65">
        <v>5.5</v>
      </c>
      <c r="I65">
        <v>8.0236499999999999</v>
      </c>
      <c r="J65" s="2">
        <v>45778</v>
      </c>
      <c r="K65">
        <v>5</v>
      </c>
      <c r="L65">
        <v>101.129164853232</v>
      </c>
      <c r="M65" t="s">
        <v>24</v>
      </c>
      <c r="N65">
        <v>254</v>
      </c>
      <c r="O65">
        <v>88.89</v>
      </c>
      <c r="P65">
        <v>-88.89</v>
      </c>
      <c r="Q65">
        <v>-74.11</v>
      </c>
      <c r="R65" t="s">
        <v>22</v>
      </c>
    </row>
    <row r="66" spans="1:18" x14ac:dyDescent="0.25">
      <c r="A66" t="s">
        <v>99</v>
      </c>
      <c r="B66" t="s">
        <v>29</v>
      </c>
      <c r="C66" s="1">
        <v>45728.638888888891</v>
      </c>
      <c r="D66">
        <v>1</v>
      </c>
      <c r="E66" t="s">
        <v>20</v>
      </c>
      <c r="F66">
        <v>9</v>
      </c>
      <c r="G66">
        <v>2.08</v>
      </c>
      <c r="H66">
        <v>8</v>
      </c>
      <c r="I66">
        <v>12.5222</v>
      </c>
      <c r="J66" s="2">
        <v>45778</v>
      </c>
      <c r="K66">
        <v>5</v>
      </c>
      <c r="L66">
        <v>102.13675213675199</v>
      </c>
      <c r="M66" t="s">
        <v>24</v>
      </c>
      <c r="N66">
        <v>254</v>
      </c>
      <c r="O66">
        <v>57.14</v>
      </c>
      <c r="P66">
        <v>-57.14</v>
      </c>
      <c r="Q66">
        <v>-131.25</v>
      </c>
      <c r="R66" t="s">
        <v>22</v>
      </c>
    </row>
    <row r="67" spans="1:18" x14ac:dyDescent="0.25">
      <c r="A67" t="s">
        <v>100</v>
      </c>
      <c r="B67" t="s">
        <v>29</v>
      </c>
      <c r="C67" s="1">
        <v>45728.638888888891</v>
      </c>
      <c r="D67">
        <v>1</v>
      </c>
      <c r="E67" t="s">
        <v>20</v>
      </c>
      <c r="F67">
        <v>10.25</v>
      </c>
      <c r="G67">
        <v>2.11</v>
      </c>
      <c r="H67">
        <v>8.5</v>
      </c>
      <c r="I67">
        <v>10.5</v>
      </c>
      <c r="J67" s="2">
        <v>45778</v>
      </c>
      <c r="K67">
        <v>5</v>
      </c>
      <c r="L67">
        <v>100.70512079528299</v>
      </c>
      <c r="M67" t="s">
        <v>21</v>
      </c>
      <c r="N67">
        <v>3</v>
      </c>
      <c r="O67">
        <v>53.33</v>
      </c>
      <c r="P67">
        <v>13.33</v>
      </c>
      <c r="Q67">
        <v>-117.92</v>
      </c>
      <c r="R67" t="s">
        <v>22</v>
      </c>
    </row>
    <row r="68" spans="1:18" x14ac:dyDescent="0.25">
      <c r="A68" t="s">
        <v>101</v>
      </c>
      <c r="B68" t="s">
        <v>29</v>
      </c>
      <c r="C68" s="1">
        <v>45728.638888888891</v>
      </c>
      <c r="D68">
        <v>2</v>
      </c>
      <c r="E68" t="s">
        <v>20</v>
      </c>
      <c r="F68">
        <v>30</v>
      </c>
      <c r="G68">
        <v>3.45</v>
      </c>
      <c r="H68">
        <v>23</v>
      </c>
      <c r="I68">
        <v>31.567399999999999</v>
      </c>
      <c r="J68" s="2">
        <v>45778</v>
      </c>
      <c r="K68">
        <v>5</v>
      </c>
      <c r="L68">
        <v>116.59420289854999</v>
      </c>
      <c r="M68" t="s">
        <v>24</v>
      </c>
      <c r="N68">
        <v>254</v>
      </c>
      <c r="O68">
        <v>18.18</v>
      </c>
      <c r="P68">
        <v>-18.18</v>
      </c>
      <c r="Q68">
        <v>-136.1</v>
      </c>
      <c r="R68" t="s">
        <v>22</v>
      </c>
    </row>
    <row r="69" spans="1:18" x14ac:dyDescent="0.25">
      <c r="A69" t="s">
        <v>102</v>
      </c>
      <c r="B69" t="s">
        <v>29</v>
      </c>
      <c r="C69" s="1">
        <v>45728.638888888891</v>
      </c>
      <c r="D69">
        <v>2</v>
      </c>
      <c r="E69" t="s">
        <v>20</v>
      </c>
      <c r="F69">
        <v>120</v>
      </c>
      <c r="G69">
        <v>9.8000000000000007</v>
      </c>
      <c r="H69">
        <v>67</v>
      </c>
      <c r="I69">
        <v>107.083</v>
      </c>
      <c r="J69" s="2">
        <v>45778</v>
      </c>
      <c r="K69">
        <v>5</v>
      </c>
      <c r="L69">
        <v>100.36564625850301</v>
      </c>
      <c r="M69" t="s">
        <v>24</v>
      </c>
      <c r="N69">
        <v>254</v>
      </c>
      <c r="O69">
        <v>6.06</v>
      </c>
      <c r="P69">
        <v>-6.06</v>
      </c>
      <c r="Q69">
        <v>-142.16</v>
      </c>
      <c r="R69" t="s">
        <v>22</v>
      </c>
    </row>
    <row r="70" spans="1:18" x14ac:dyDescent="0.25">
      <c r="A70" t="s">
        <v>103</v>
      </c>
      <c r="B70" t="s">
        <v>61</v>
      </c>
      <c r="C70" s="1">
        <v>45728.666666666664</v>
      </c>
      <c r="D70">
        <v>1</v>
      </c>
      <c r="E70" t="s">
        <v>20</v>
      </c>
      <c r="F70">
        <v>49</v>
      </c>
      <c r="G70">
        <v>5.8</v>
      </c>
      <c r="H70">
        <v>34</v>
      </c>
      <c r="I70">
        <v>50</v>
      </c>
      <c r="J70" s="2">
        <v>45778</v>
      </c>
      <c r="K70">
        <v>3</v>
      </c>
      <c r="L70">
        <v>100.21111893033</v>
      </c>
      <c r="M70" t="s">
        <v>24</v>
      </c>
      <c r="N70">
        <v>250</v>
      </c>
      <c r="O70">
        <v>12.12</v>
      </c>
      <c r="P70">
        <v>-12.12</v>
      </c>
      <c r="Q70">
        <v>-154.28</v>
      </c>
      <c r="R70" t="s">
        <v>22</v>
      </c>
    </row>
    <row r="71" spans="1:18" x14ac:dyDescent="0.25">
      <c r="A71" t="s">
        <v>104</v>
      </c>
      <c r="B71" t="s">
        <v>32</v>
      </c>
      <c r="C71" s="1">
        <v>45728.694444444445</v>
      </c>
      <c r="D71">
        <v>2</v>
      </c>
      <c r="E71" t="s">
        <v>20</v>
      </c>
      <c r="F71">
        <v>48</v>
      </c>
      <c r="G71">
        <v>7</v>
      </c>
      <c r="H71">
        <v>41</v>
      </c>
      <c r="I71">
        <v>22.8217</v>
      </c>
      <c r="J71" s="2">
        <v>45778</v>
      </c>
      <c r="K71">
        <v>5</v>
      </c>
      <c r="L71">
        <v>106.994047619047</v>
      </c>
      <c r="M71" t="s">
        <v>24</v>
      </c>
      <c r="N71">
        <v>17</v>
      </c>
      <c r="O71">
        <v>10</v>
      </c>
      <c r="P71">
        <v>-10</v>
      </c>
      <c r="Q71">
        <v>-164.28</v>
      </c>
      <c r="R71" t="s">
        <v>22</v>
      </c>
    </row>
    <row r="72" spans="1:18" x14ac:dyDescent="0.25">
      <c r="A72" t="s">
        <v>105</v>
      </c>
      <c r="B72" t="s">
        <v>43</v>
      </c>
      <c r="C72" s="1">
        <v>45728.722222222219</v>
      </c>
      <c r="D72">
        <v>1</v>
      </c>
      <c r="E72" t="s">
        <v>20</v>
      </c>
      <c r="F72">
        <v>82.5</v>
      </c>
      <c r="G72">
        <v>9.4</v>
      </c>
      <c r="H72">
        <v>67</v>
      </c>
      <c r="I72">
        <v>41.130499999999998</v>
      </c>
      <c r="J72" s="2">
        <v>45778</v>
      </c>
      <c r="K72">
        <v>4</v>
      </c>
      <c r="L72">
        <v>116.137975499677</v>
      </c>
      <c r="M72" t="s">
        <v>24</v>
      </c>
      <c r="N72">
        <v>8</v>
      </c>
      <c r="O72">
        <v>6.06</v>
      </c>
      <c r="P72">
        <v>-6.06</v>
      </c>
      <c r="Q72">
        <v>-170.34</v>
      </c>
      <c r="R72" t="s">
        <v>22</v>
      </c>
    </row>
    <row r="73" spans="1:18" x14ac:dyDescent="0.25">
      <c r="A73" t="s">
        <v>106</v>
      </c>
      <c r="B73" t="s">
        <v>43</v>
      </c>
      <c r="C73" s="1">
        <v>45728.722222222219</v>
      </c>
      <c r="D73">
        <v>2</v>
      </c>
      <c r="E73" t="s">
        <v>20</v>
      </c>
      <c r="F73">
        <v>46</v>
      </c>
      <c r="G73">
        <v>6</v>
      </c>
      <c r="H73">
        <v>34</v>
      </c>
      <c r="I73">
        <v>54.087000000000003</v>
      </c>
      <c r="J73" s="2">
        <v>45778</v>
      </c>
      <c r="K73">
        <v>4</v>
      </c>
      <c r="L73">
        <v>100.289855072463</v>
      </c>
      <c r="M73" t="s">
        <v>21</v>
      </c>
      <c r="N73">
        <v>2</v>
      </c>
      <c r="O73">
        <v>12.12</v>
      </c>
      <c r="P73">
        <v>33.94</v>
      </c>
      <c r="Q73">
        <v>-136.4</v>
      </c>
      <c r="R73" t="s">
        <v>22</v>
      </c>
    </row>
    <row r="74" spans="1:18" x14ac:dyDescent="0.25">
      <c r="A74" t="s">
        <v>107</v>
      </c>
      <c r="B74" t="s">
        <v>43</v>
      </c>
      <c r="C74" s="1">
        <v>45728.722222222219</v>
      </c>
      <c r="D74">
        <v>4</v>
      </c>
      <c r="E74" t="s">
        <v>20</v>
      </c>
      <c r="F74">
        <v>92.5</v>
      </c>
      <c r="G74">
        <v>10</v>
      </c>
      <c r="H74">
        <v>67</v>
      </c>
      <c r="I74">
        <v>96.571899999999999</v>
      </c>
      <c r="J74" s="2">
        <v>45778</v>
      </c>
      <c r="K74">
        <v>4</v>
      </c>
      <c r="L74">
        <v>107.216216216216</v>
      </c>
      <c r="M74" t="s">
        <v>21</v>
      </c>
      <c r="N74">
        <v>3</v>
      </c>
      <c r="O74">
        <v>6.06</v>
      </c>
      <c r="P74">
        <v>36.97</v>
      </c>
      <c r="Q74">
        <v>-99.43</v>
      </c>
      <c r="R74" t="s">
        <v>22</v>
      </c>
    </row>
    <row r="75" spans="1:18" x14ac:dyDescent="0.25">
      <c r="A75" t="s">
        <v>108</v>
      </c>
      <c r="B75" t="s">
        <v>46</v>
      </c>
      <c r="C75" s="1">
        <v>45728.555555555555</v>
      </c>
      <c r="D75">
        <v>1</v>
      </c>
      <c r="E75" t="s">
        <v>47</v>
      </c>
      <c r="F75">
        <v>2.65</v>
      </c>
      <c r="G75">
        <v>1.1949999999999901</v>
      </c>
      <c r="H75">
        <v>2.5</v>
      </c>
      <c r="I75">
        <v>2.7508900000000001</v>
      </c>
      <c r="J75" s="2">
        <v>45778</v>
      </c>
      <c r="K75">
        <v>4</v>
      </c>
      <c r="L75">
        <v>101.56311676008499</v>
      </c>
      <c r="M75" t="s">
        <v>21</v>
      </c>
      <c r="N75">
        <v>3</v>
      </c>
      <c r="O75">
        <v>266.67</v>
      </c>
      <c r="P75">
        <v>-93.33</v>
      </c>
      <c r="Q75">
        <v>-192.77</v>
      </c>
      <c r="R75" t="s">
        <v>22</v>
      </c>
    </row>
    <row r="76" spans="1:18" x14ac:dyDescent="0.25">
      <c r="A76" t="s">
        <v>109</v>
      </c>
      <c r="B76" t="s">
        <v>46</v>
      </c>
      <c r="C76" s="1">
        <v>45728.555555555555</v>
      </c>
      <c r="D76">
        <v>1</v>
      </c>
      <c r="E76" t="s">
        <v>47</v>
      </c>
      <c r="F76">
        <v>28.5</v>
      </c>
      <c r="G76">
        <v>3.05</v>
      </c>
      <c r="H76">
        <v>19</v>
      </c>
      <c r="I76">
        <v>20.359300000000001</v>
      </c>
      <c r="J76" s="2">
        <v>45778</v>
      </c>
      <c r="K76">
        <v>4</v>
      </c>
      <c r="L76">
        <v>108.743169398907</v>
      </c>
      <c r="M76" t="s">
        <v>24</v>
      </c>
      <c r="N76">
        <v>9</v>
      </c>
      <c r="O76">
        <v>22.22</v>
      </c>
      <c r="P76">
        <v>-22.22</v>
      </c>
      <c r="Q76">
        <v>-214.99</v>
      </c>
      <c r="R76" t="s">
        <v>22</v>
      </c>
    </row>
    <row r="77" spans="1:18" x14ac:dyDescent="0.25">
      <c r="A77" t="s">
        <v>110</v>
      </c>
      <c r="B77" t="s">
        <v>46</v>
      </c>
      <c r="C77" s="1">
        <v>45728.555555555555</v>
      </c>
      <c r="D77">
        <v>2</v>
      </c>
      <c r="E77" t="s">
        <v>47</v>
      </c>
      <c r="F77">
        <v>70</v>
      </c>
      <c r="G77">
        <v>5.6</v>
      </c>
      <c r="H77">
        <v>41</v>
      </c>
      <c r="I77">
        <v>47.785200000000003</v>
      </c>
      <c r="J77" s="2">
        <v>45778</v>
      </c>
      <c r="K77">
        <v>4</v>
      </c>
      <c r="L77">
        <v>109.642857142857</v>
      </c>
      <c r="M77" t="s">
        <v>24</v>
      </c>
      <c r="N77">
        <v>254</v>
      </c>
      <c r="O77">
        <v>10</v>
      </c>
      <c r="P77">
        <v>-10</v>
      </c>
      <c r="Q77">
        <v>-224.99</v>
      </c>
      <c r="R77" t="s">
        <v>22</v>
      </c>
    </row>
    <row r="78" spans="1:18" x14ac:dyDescent="0.25">
      <c r="A78" t="s">
        <v>111</v>
      </c>
      <c r="B78" t="s">
        <v>46</v>
      </c>
      <c r="C78" s="1">
        <v>45728.555555555555</v>
      </c>
      <c r="D78">
        <v>1</v>
      </c>
      <c r="E78" t="s">
        <v>47</v>
      </c>
      <c r="F78">
        <v>175</v>
      </c>
      <c r="G78">
        <v>9.8000000000000007</v>
      </c>
      <c r="H78">
        <v>81</v>
      </c>
      <c r="I78">
        <v>124.431</v>
      </c>
      <c r="J78" s="2">
        <v>45778</v>
      </c>
      <c r="K78">
        <v>4</v>
      </c>
      <c r="L78">
        <v>109.87755102040801</v>
      </c>
      <c r="M78" t="s">
        <v>24</v>
      </c>
      <c r="N78">
        <v>6</v>
      </c>
      <c r="O78">
        <v>5</v>
      </c>
      <c r="P78">
        <v>-5</v>
      </c>
      <c r="Q78">
        <v>-229.99</v>
      </c>
      <c r="R78" t="s">
        <v>22</v>
      </c>
    </row>
    <row r="79" spans="1:18" x14ac:dyDescent="0.25">
      <c r="A79" t="s">
        <v>112</v>
      </c>
      <c r="B79" t="s">
        <v>46</v>
      </c>
      <c r="C79" s="1">
        <v>45728.555555555555</v>
      </c>
      <c r="D79">
        <v>2</v>
      </c>
      <c r="E79" t="s">
        <v>47</v>
      </c>
      <c r="F79">
        <v>65</v>
      </c>
      <c r="G79">
        <v>6.2</v>
      </c>
      <c r="H79">
        <v>41</v>
      </c>
      <c r="I79">
        <v>55.908000000000001</v>
      </c>
      <c r="J79" s="2">
        <v>45778</v>
      </c>
      <c r="K79">
        <v>4</v>
      </c>
      <c r="L79">
        <v>104.119106699751</v>
      </c>
      <c r="M79" t="s">
        <v>24</v>
      </c>
      <c r="N79">
        <v>254</v>
      </c>
      <c r="O79">
        <v>10</v>
      </c>
      <c r="P79">
        <v>-10</v>
      </c>
      <c r="Q79">
        <v>-239.99</v>
      </c>
      <c r="R79" t="s">
        <v>22</v>
      </c>
    </row>
    <row r="80" spans="1:18" x14ac:dyDescent="0.25">
      <c r="A80" t="s">
        <v>113</v>
      </c>
      <c r="B80" t="s">
        <v>46</v>
      </c>
      <c r="C80" s="1">
        <v>45728.555555555555</v>
      </c>
      <c r="D80">
        <v>2</v>
      </c>
      <c r="E80" t="s">
        <v>47</v>
      </c>
      <c r="F80">
        <v>210</v>
      </c>
      <c r="G80">
        <v>10</v>
      </c>
      <c r="H80">
        <v>81</v>
      </c>
      <c r="I80">
        <v>253.292</v>
      </c>
      <c r="J80" s="2">
        <v>45778</v>
      </c>
      <c r="K80">
        <v>4</v>
      </c>
      <c r="L80">
        <v>104.28571428571399</v>
      </c>
      <c r="M80" t="s">
        <v>21</v>
      </c>
      <c r="N80">
        <v>4</v>
      </c>
      <c r="O80">
        <v>5</v>
      </c>
      <c r="P80">
        <v>37.5</v>
      </c>
      <c r="Q80">
        <v>-202.49</v>
      </c>
      <c r="R80" t="s">
        <v>22</v>
      </c>
    </row>
    <row r="81" spans="1:18" x14ac:dyDescent="0.25">
      <c r="A81" t="s">
        <v>114</v>
      </c>
      <c r="B81" t="s">
        <v>19</v>
      </c>
      <c r="C81" s="1">
        <v>45728.611111111109</v>
      </c>
      <c r="D81">
        <v>1</v>
      </c>
      <c r="E81" t="s">
        <v>47</v>
      </c>
      <c r="F81">
        <v>13.25</v>
      </c>
      <c r="G81">
        <v>2.1</v>
      </c>
      <c r="H81">
        <v>9.5</v>
      </c>
      <c r="I81">
        <v>20.9633</v>
      </c>
      <c r="J81" s="2">
        <v>45778</v>
      </c>
      <c r="K81">
        <v>8</v>
      </c>
      <c r="L81">
        <v>100.134770889487</v>
      </c>
      <c r="M81" t="s">
        <v>24</v>
      </c>
      <c r="N81">
        <v>254</v>
      </c>
      <c r="O81">
        <v>47.06</v>
      </c>
      <c r="P81">
        <v>-47.06</v>
      </c>
      <c r="Q81">
        <v>-249.55</v>
      </c>
      <c r="R81" t="s">
        <v>22</v>
      </c>
    </row>
    <row r="82" spans="1:18" x14ac:dyDescent="0.25">
      <c r="A82" t="s">
        <v>115</v>
      </c>
      <c r="B82" t="s">
        <v>19</v>
      </c>
      <c r="C82" s="1">
        <v>45728.611111111109</v>
      </c>
      <c r="D82">
        <v>1</v>
      </c>
      <c r="E82" t="s">
        <v>47</v>
      </c>
      <c r="F82">
        <v>41</v>
      </c>
      <c r="G82">
        <v>3.4249999999999998</v>
      </c>
      <c r="H82">
        <v>23</v>
      </c>
      <c r="I82">
        <v>31.967099999999999</v>
      </c>
      <c r="J82" s="2">
        <v>45778</v>
      </c>
      <c r="K82">
        <v>8</v>
      </c>
      <c r="L82">
        <v>106.88089727612601</v>
      </c>
      <c r="M82" t="s">
        <v>24</v>
      </c>
      <c r="N82">
        <v>18</v>
      </c>
      <c r="O82">
        <v>18.18</v>
      </c>
      <c r="P82">
        <v>-18.18</v>
      </c>
      <c r="Q82">
        <v>-267.73</v>
      </c>
      <c r="R82" t="s">
        <v>22</v>
      </c>
    </row>
    <row r="83" spans="1:18" x14ac:dyDescent="0.25">
      <c r="A83" t="s">
        <v>116</v>
      </c>
      <c r="B83" t="s">
        <v>19</v>
      </c>
      <c r="C83" s="1">
        <v>45728.611111111109</v>
      </c>
      <c r="D83">
        <v>1</v>
      </c>
      <c r="E83" t="s">
        <v>47</v>
      </c>
      <c r="F83">
        <v>47</v>
      </c>
      <c r="G83">
        <v>3.9</v>
      </c>
      <c r="H83">
        <v>26</v>
      </c>
      <c r="I83">
        <v>44.530200000000001</v>
      </c>
      <c r="J83" s="2">
        <v>45778</v>
      </c>
      <c r="K83">
        <v>8</v>
      </c>
      <c r="L83">
        <v>104.582651391162</v>
      </c>
      <c r="M83" t="s">
        <v>21</v>
      </c>
      <c r="N83">
        <v>6</v>
      </c>
      <c r="O83">
        <v>16</v>
      </c>
      <c r="P83">
        <v>32</v>
      </c>
      <c r="Q83">
        <v>-235.73</v>
      </c>
      <c r="R83" t="s">
        <v>22</v>
      </c>
    </row>
    <row r="84" spans="1:18" x14ac:dyDescent="0.25">
      <c r="A84" t="s">
        <v>117</v>
      </c>
      <c r="B84" t="s">
        <v>19</v>
      </c>
      <c r="C84" s="1">
        <v>45728.611111111109</v>
      </c>
      <c r="D84">
        <v>1</v>
      </c>
      <c r="E84" t="s">
        <v>47</v>
      </c>
      <c r="F84">
        <v>35</v>
      </c>
      <c r="G84">
        <v>3.55</v>
      </c>
      <c r="H84">
        <v>21</v>
      </c>
      <c r="I84">
        <v>34.659500000000001</v>
      </c>
      <c r="J84" s="2">
        <v>45778</v>
      </c>
      <c r="K84">
        <v>8</v>
      </c>
      <c r="L84">
        <v>100.422535211267</v>
      </c>
      <c r="M84" t="s">
        <v>24</v>
      </c>
      <c r="N84">
        <v>17</v>
      </c>
      <c r="O84">
        <v>20</v>
      </c>
      <c r="P84">
        <v>-20</v>
      </c>
      <c r="Q84">
        <v>-255.73</v>
      </c>
      <c r="R84" t="s">
        <v>22</v>
      </c>
    </row>
    <row r="85" spans="1:18" x14ac:dyDescent="0.25">
      <c r="A85" t="s">
        <v>118</v>
      </c>
      <c r="B85" t="s">
        <v>19</v>
      </c>
      <c r="C85" s="1">
        <v>45728.611111111109</v>
      </c>
      <c r="D85">
        <v>2</v>
      </c>
      <c r="E85" t="s">
        <v>47</v>
      </c>
      <c r="F85">
        <v>55</v>
      </c>
      <c r="G85">
        <v>4.4000000000000004</v>
      </c>
      <c r="H85">
        <v>29</v>
      </c>
      <c r="I85">
        <v>46.0246</v>
      </c>
      <c r="J85" s="2">
        <v>45778</v>
      </c>
      <c r="K85">
        <v>8</v>
      </c>
      <c r="L85">
        <v>101.363636363636</v>
      </c>
      <c r="M85" t="s">
        <v>24</v>
      </c>
      <c r="N85">
        <v>14</v>
      </c>
      <c r="O85">
        <v>14.29</v>
      </c>
      <c r="P85">
        <v>-14.29</v>
      </c>
      <c r="Q85">
        <v>-270.02</v>
      </c>
      <c r="R85" t="s">
        <v>22</v>
      </c>
    </row>
    <row r="86" spans="1:18" x14ac:dyDescent="0.25">
      <c r="A86" t="s">
        <v>119</v>
      </c>
      <c r="B86" t="s">
        <v>29</v>
      </c>
      <c r="C86" s="1">
        <v>45728.638888888891</v>
      </c>
      <c r="D86">
        <v>1</v>
      </c>
      <c r="E86" t="s">
        <v>47</v>
      </c>
      <c r="F86">
        <v>28.5</v>
      </c>
      <c r="G86">
        <v>2.96</v>
      </c>
      <c r="H86">
        <v>17</v>
      </c>
      <c r="I86">
        <v>30.320799999999998</v>
      </c>
      <c r="J86" s="2">
        <v>45778</v>
      </c>
      <c r="K86">
        <v>6</v>
      </c>
      <c r="L86">
        <v>100.77050734945399</v>
      </c>
      <c r="M86" t="s">
        <v>21</v>
      </c>
      <c r="N86">
        <v>6</v>
      </c>
      <c r="O86">
        <v>25</v>
      </c>
      <c r="P86">
        <v>27.5</v>
      </c>
      <c r="Q86">
        <v>-242.52</v>
      </c>
      <c r="R86" t="s">
        <v>22</v>
      </c>
    </row>
    <row r="87" spans="1:18" x14ac:dyDescent="0.25">
      <c r="A87" t="s">
        <v>120</v>
      </c>
      <c r="B87" t="s">
        <v>29</v>
      </c>
      <c r="C87" s="1">
        <v>45728.638888888891</v>
      </c>
      <c r="D87">
        <v>2</v>
      </c>
      <c r="E87" t="s">
        <v>47</v>
      </c>
      <c r="F87">
        <v>50</v>
      </c>
      <c r="G87">
        <v>3.9750000000000001</v>
      </c>
      <c r="H87">
        <v>26</v>
      </c>
      <c r="I87">
        <v>55</v>
      </c>
      <c r="J87" s="2">
        <v>45778</v>
      </c>
      <c r="K87">
        <v>6</v>
      </c>
      <c r="L87">
        <v>101.471698113207</v>
      </c>
      <c r="M87" t="s">
        <v>24</v>
      </c>
      <c r="N87">
        <v>8</v>
      </c>
      <c r="O87">
        <v>16</v>
      </c>
      <c r="P87">
        <v>-16</v>
      </c>
      <c r="Q87">
        <v>-258.52</v>
      </c>
      <c r="R87" t="s">
        <v>22</v>
      </c>
    </row>
    <row r="88" spans="1:18" x14ac:dyDescent="0.25">
      <c r="A88" t="s">
        <v>121</v>
      </c>
      <c r="B88" t="s">
        <v>61</v>
      </c>
      <c r="C88" s="1">
        <v>45728.666666666664</v>
      </c>
      <c r="D88">
        <v>1</v>
      </c>
      <c r="E88" t="s">
        <v>47</v>
      </c>
      <c r="F88">
        <v>6.6999999999999904</v>
      </c>
      <c r="G88">
        <v>1.885</v>
      </c>
      <c r="H88">
        <v>6.5</v>
      </c>
      <c r="I88">
        <v>6.8</v>
      </c>
      <c r="J88" s="2">
        <v>45778</v>
      </c>
      <c r="K88">
        <v>3</v>
      </c>
      <c r="L88">
        <v>104.21038045845</v>
      </c>
      <c r="M88" t="s">
        <v>33</v>
      </c>
      <c r="N88">
        <v>1</v>
      </c>
      <c r="O88">
        <v>72.73</v>
      </c>
      <c r="P88">
        <v>240</v>
      </c>
      <c r="Q88">
        <v>-18.52</v>
      </c>
      <c r="R88" t="s">
        <v>22</v>
      </c>
    </row>
    <row r="89" spans="1:18" x14ac:dyDescent="0.25">
      <c r="A89" t="s">
        <v>122</v>
      </c>
      <c r="B89" t="s">
        <v>32</v>
      </c>
      <c r="C89" s="1">
        <v>45728.694444444445</v>
      </c>
      <c r="D89">
        <v>1</v>
      </c>
      <c r="E89" t="s">
        <v>47</v>
      </c>
      <c r="F89">
        <v>16.25</v>
      </c>
      <c r="G89">
        <v>2.74</v>
      </c>
      <c r="H89">
        <v>13</v>
      </c>
      <c r="I89">
        <v>17.946000000000002</v>
      </c>
      <c r="J89" s="2">
        <v>45778</v>
      </c>
      <c r="K89">
        <v>6</v>
      </c>
      <c r="L89">
        <v>102.043795620437</v>
      </c>
      <c r="M89" t="s">
        <v>24</v>
      </c>
      <c r="N89">
        <v>13</v>
      </c>
      <c r="O89">
        <v>33.33</v>
      </c>
      <c r="P89">
        <v>-33.33</v>
      </c>
      <c r="Q89">
        <v>-51.85</v>
      </c>
      <c r="R89" t="s">
        <v>22</v>
      </c>
    </row>
    <row r="90" spans="1:18" x14ac:dyDescent="0.25">
      <c r="A90" t="s">
        <v>123</v>
      </c>
      <c r="B90" t="s">
        <v>32</v>
      </c>
      <c r="C90" s="1">
        <v>45728.694444444445</v>
      </c>
      <c r="D90">
        <v>2</v>
      </c>
      <c r="E90" t="s">
        <v>47</v>
      </c>
      <c r="F90">
        <v>30</v>
      </c>
      <c r="G90">
        <v>3.75</v>
      </c>
      <c r="H90">
        <v>21</v>
      </c>
      <c r="I90">
        <v>31.036100000000001</v>
      </c>
      <c r="J90" s="2">
        <v>45778</v>
      </c>
      <c r="K90">
        <v>6</v>
      </c>
      <c r="L90">
        <v>101.666666666666</v>
      </c>
      <c r="M90" t="s">
        <v>21</v>
      </c>
      <c r="N90">
        <v>3</v>
      </c>
      <c r="O90">
        <v>20</v>
      </c>
      <c r="P90">
        <v>30</v>
      </c>
      <c r="Q90">
        <v>-21.85</v>
      </c>
      <c r="R90" t="s">
        <v>22</v>
      </c>
    </row>
    <row r="91" spans="1:18" x14ac:dyDescent="0.25">
      <c r="A91" t="s">
        <v>124</v>
      </c>
      <c r="B91" t="s">
        <v>32</v>
      </c>
      <c r="C91" s="1">
        <v>45728.694444444445</v>
      </c>
      <c r="D91">
        <v>1</v>
      </c>
      <c r="E91" t="s">
        <v>47</v>
      </c>
      <c r="F91">
        <v>23.5</v>
      </c>
      <c r="G91">
        <v>3.2</v>
      </c>
      <c r="H91">
        <v>17</v>
      </c>
      <c r="I91">
        <v>14.5</v>
      </c>
      <c r="J91" s="2">
        <v>45778</v>
      </c>
      <c r="K91">
        <v>6</v>
      </c>
      <c r="L91">
        <v>101.795212765957</v>
      </c>
      <c r="M91" t="s">
        <v>24</v>
      </c>
      <c r="N91">
        <v>8</v>
      </c>
      <c r="O91">
        <v>25</v>
      </c>
      <c r="P91">
        <v>-25</v>
      </c>
      <c r="Q91">
        <v>-46.85</v>
      </c>
      <c r="R91" t="s">
        <v>22</v>
      </c>
    </row>
    <row r="92" spans="1:18" x14ac:dyDescent="0.25">
      <c r="A92" t="s">
        <v>125</v>
      </c>
      <c r="B92" t="s">
        <v>32</v>
      </c>
      <c r="C92" s="1">
        <v>45728.694444444445</v>
      </c>
      <c r="D92">
        <v>2</v>
      </c>
      <c r="E92" t="s">
        <v>47</v>
      </c>
      <c r="F92">
        <v>30</v>
      </c>
      <c r="G92">
        <v>3.7</v>
      </c>
      <c r="H92">
        <v>23</v>
      </c>
      <c r="I92">
        <v>31.292100000000001</v>
      </c>
      <c r="J92" s="2">
        <v>45778</v>
      </c>
      <c r="K92">
        <v>6</v>
      </c>
      <c r="L92">
        <v>111.306306306306</v>
      </c>
      <c r="M92" t="s">
        <v>21</v>
      </c>
      <c r="N92">
        <v>5</v>
      </c>
      <c r="O92">
        <v>18.18</v>
      </c>
      <c r="P92">
        <v>30.91</v>
      </c>
      <c r="Q92">
        <v>-15.94</v>
      </c>
      <c r="R92" t="s">
        <v>22</v>
      </c>
    </row>
    <row r="93" spans="1:18" x14ac:dyDescent="0.25">
      <c r="A93" t="s">
        <v>126</v>
      </c>
      <c r="B93" t="s">
        <v>32</v>
      </c>
      <c r="C93" s="1">
        <v>45728.694444444445</v>
      </c>
      <c r="D93">
        <v>2</v>
      </c>
      <c r="E93" t="s">
        <v>47</v>
      </c>
      <c r="F93">
        <v>30</v>
      </c>
      <c r="G93">
        <v>4.5</v>
      </c>
      <c r="H93">
        <v>26</v>
      </c>
      <c r="I93">
        <v>21.5367</v>
      </c>
      <c r="J93" s="2">
        <v>45778</v>
      </c>
      <c r="K93">
        <v>6</v>
      </c>
      <c r="L93">
        <v>110</v>
      </c>
      <c r="M93" t="s">
        <v>21</v>
      </c>
      <c r="N93">
        <v>6</v>
      </c>
      <c r="O93">
        <v>16</v>
      </c>
      <c r="P93">
        <v>32</v>
      </c>
      <c r="Q93">
        <v>16.059999999999999</v>
      </c>
      <c r="R93" t="s">
        <v>22</v>
      </c>
    </row>
    <row r="94" spans="1:18" x14ac:dyDescent="0.25">
      <c r="A94" t="s">
        <v>127</v>
      </c>
      <c r="B94" t="s">
        <v>32</v>
      </c>
      <c r="C94" s="1">
        <v>45728.694444444445</v>
      </c>
      <c r="D94">
        <v>5</v>
      </c>
      <c r="E94" t="s">
        <v>47</v>
      </c>
      <c r="F94">
        <v>95</v>
      </c>
      <c r="G94">
        <v>7.2</v>
      </c>
      <c r="H94">
        <v>51</v>
      </c>
      <c r="I94">
        <v>39.455800000000004</v>
      </c>
      <c r="J94" s="2">
        <v>45778</v>
      </c>
      <c r="K94">
        <v>6</v>
      </c>
      <c r="L94">
        <v>103.23099415204599</v>
      </c>
      <c r="M94" t="s">
        <v>24</v>
      </c>
      <c r="N94">
        <v>11</v>
      </c>
      <c r="O94">
        <v>8</v>
      </c>
      <c r="P94">
        <v>-8</v>
      </c>
      <c r="Q94">
        <v>8.06</v>
      </c>
      <c r="R94" t="s">
        <v>22</v>
      </c>
    </row>
    <row r="95" spans="1:18" x14ac:dyDescent="0.25">
      <c r="A95" t="s">
        <v>128</v>
      </c>
      <c r="B95" t="s">
        <v>43</v>
      </c>
      <c r="C95" s="1">
        <v>45728.722222222219</v>
      </c>
      <c r="D95">
        <v>2</v>
      </c>
      <c r="E95" t="s">
        <v>47</v>
      </c>
      <c r="F95">
        <v>55</v>
      </c>
      <c r="G95">
        <v>5.33</v>
      </c>
      <c r="H95">
        <v>41</v>
      </c>
      <c r="I95">
        <v>54.308399999999999</v>
      </c>
      <c r="J95" s="2">
        <v>45778</v>
      </c>
      <c r="K95">
        <v>5</v>
      </c>
      <c r="L95">
        <v>121.700494627323</v>
      </c>
      <c r="M95" t="s">
        <v>24</v>
      </c>
      <c r="N95">
        <v>13</v>
      </c>
      <c r="O95">
        <v>10</v>
      </c>
      <c r="P95">
        <v>-10</v>
      </c>
      <c r="Q95">
        <v>-1.94</v>
      </c>
      <c r="R95" t="s">
        <v>22</v>
      </c>
    </row>
    <row r="96" spans="1:18" x14ac:dyDescent="0.25">
      <c r="A96" t="s">
        <v>129</v>
      </c>
      <c r="B96" t="s">
        <v>43</v>
      </c>
      <c r="C96" s="1">
        <v>45728.722222222219</v>
      </c>
      <c r="D96">
        <v>3</v>
      </c>
      <c r="E96" t="s">
        <v>47</v>
      </c>
      <c r="F96">
        <v>87.5</v>
      </c>
      <c r="G96">
        <v>7.11</v>
      </c>
      <c r="H96">
        <v>51</v>
      </c>
      <c r="I96">
        <v>100</v>
      </c>
      <c r="J96" s="2">
        <v>45778</v>
      </c>
      <c r="K96">
        <v>5</v>
      </c>
      <c r="L96">
        <v>106.498693992364</v>
      </c>
      <c r="M96" t="s">
        <v>24</v>
      </c>
      <c r="N96">
        <v>15</v>
      </c>
      <c r="O96">
        <v>8</v>
      </c>
      <c r="P96">
        <v>-8</v>
      </c>
      <c r="Q96">
        <v>-9.94</v>
      </c>
      <c r="R96" t="s">
        <v>22</v>
      </c>
    </row>
    <row r="97" spans="1:18" x14ac:dyDescent="0.25">
      <c r="A97" t="s">
        <v>130</v>
      </c>
      <c r="B97" t="s">
        <v>54</v>
      </c>
      <c r="C97" s="1">
        <v>45728.583333333336</v>
      </c>
      <c r="D97">
        <v>1</v>
      </c>
      <c r="E97" t="s">
        <v>59</v>
      </c>
      <c r="F97">
        <v>17.25</v>
      </c>
      <c r="G97">
        <v>4.7</v>
      </c>
      <c r="H97">
        <v>17</v>
      </c>
      <c r="I97">
        <v>16.324300000000001</v>
      </c>
      <c r="J97" s="2">
        <v>45748</v>
      </c>
      <c r="K97">
        <v>2</v>
      </c>
      <c r="L97">
        <v>102.46685168054201</v>
      </c>
      <c r="M97" t="s">
        <v>24</v>
      </c>
      <c r="N97">
        <v>247</v>
      </c>
      <c r="O97">
        <v>25</v>
      </c>
      <c r="P97">
        <v>-25</v>
      </c>
      <c r="Q97">
        <v>-34.94</v>
      </c>
      <c r="R97" t="s">
        <v>22</v>
      </c>
    </row>
    <row r="98" spans="1:18" x14ac:dyDescent="0.25">
      <c r="A98" t="s">
        <v>131</v>
      </c>
      <c r="B98" t="s">
        <v>61</v>
      </c>
      <c r="C98" s="1">
        <v>45728.666666666664</v>
      </c>
      <c r="D98">
        <v>1</v>
      </c>
      <c r="E98" t="s">
        <v>59</v>
      </c>
      <c r="F98">
        <v>14.75</v>
      </c>
      <c r="G98">
        <v>2.96999999999999</v>
      </c>
      <c r="H98">
        <v>13</v>
      </c>
      <c r="I98">
        <v>14.770099999999999</v>
      </c>
      <c r="J98" s="2">
        <v>45778</v>
      </c>
      <c r="K98">
        <v>3</v>
      </c>
      <c r="L98">
        <v>101.306853849226</v>
      </c>
      <c r="M98" t="s">
        <v>24</v>
      </c>
      <c r="N98">
        <v>5</v>
      </c>
      <c r="O98">
        <v>33.33</v>
      </c>
      <c r="P98">
        <v>-33.33</v>
      </c>
      <c r="Q98">
        <v>-68.27</v>
      </c>
      <c r="R98" t="s">
        <v>22</v>
      </c>
    </row>
    <row r="99" spans="1:18" x14ac:dyDescent="0.25">
      <c r="A99" t="s">
        <v>132</v>
      </c>
      <c r="B99" t="s">
        <v>43</v>
      </c>
      <c r="C99" s="1">
        <v>45728.722222222219</v>
      </c>
      <c r="D99">
        <v>1</v>
      </c>
      <c r="E99" t="s">
        <v>59</v>
      </c>
      <c r="F99">
        <v>5.15</v>
      </c>
      <c r="G99">
        <v>1.72</v>
      </c>
      <c r="H99">
        <v>5</v>
      </c>
      <c r="I99">
        <v>5.7</v>
      </c>
      <c r="J99" s="2">
        <v>45778</v>
      </c>
      <c r="K99">
        <v>4</v>
      </c>
      <c r="L99">
        <v>100.869270715737</v>
      </c>
      <c r="M99" t="s">
        <v>33</v>
      </c>
      <c r="N99">
        <v>1</v>
      </c>
      <c r="O99">
        <v>100</v>
      </c>
      <c r="P99">
        <v>240</v>
      </c>
      <c r="Q99">
        <v>171.73</v>
      </c>
      <c r="R99" t="s">
        <v>22</v>
      </c>
    </row>
    <row r="100" spans="1:18" x14ac:dyDescent="0.25">
      <c r="A100" t="s">
        <v>133</v>
      </c>
      <c r="B100" t="s">
        <v>43</v>
      </c>
      <c r="C100" s="1">
        <v>45728.722222222219</v>
      </c>
      <c r="D100">
        <v>1</v>
      </c>
      <c r="E100" t="s">
        <v>59</v>
      </c>
      <c r="F100">
        <v>19.25</v>
      </c>
      <c r="G100">
        <v>3.45</v>
      </c>
      <c r="H100">
        <v>17</v>
      </c>
      <c r="I100">
        <v>19</v>
      </c>
      <c r="J100" s="2">
        <v>45778</v>
      </c>
      <c r="K100">
        <v>4</v>
      </c>
      <c r="L100">
        <v>105.02540937323499</v>
      </c>
      <c r="M100" t="s">
        <v>24</v>
      </c>
      <c r="N100">
        <v>9</v>
      </c>
      <c r="O100">
        <v>25</v>
      </c>
      <c r="P100">
        <v>-25</v>
      </c>
      <c r="Q100">
        <v>146.72999999999999</v>
      </c>
      <c r="R100" t="s">
        <v>22</v>
      </c>
    </row>
    <row r="101" spans="1:18" x14ac:dyDescent="0.25">
      <c r="A101" t="s">
        <v>134</v>
      </c>
      <c r="B101" t="s">
        <v>61</v>
      </c>
      <c r="C101" s="1">
        <v>45728.666666666664</v>
      </c>
      <c r="D101">
        <v>1</v>
      </c>
      <c r="E101" t="s">
        <v>66</v>
      </c>
      <c r="F101">
        <v>11.75</v>
      </c>
      <c r="G101">
        <v>2.59</v>
      </c>
      <c r="H101">
        <v>11</v>
      </c>
      <c r="I101">
        <v>16.2699</v>
      </c>
      <c r="J101" s="2">
        <v>45778</v>
      </c>
      <c r="K101">
        <v>3</v>
      </c>
      <c r="L101">
        <v>104.72356855335499</v>
      </c>
      <c r="M101" t="s">
        <v>24</v>
      </c>
      <c r="N101">
        <v>4</v>
      </c>
      <c r="O101">
        <v>40</v>
      </c>
      <c r="P101">
        <v>-40</v>
      </c>
      <c r="Q101">
        <v>106.73</v>
      </c>
      <c r="R101" t="s">
        <v>22</v>
      </c>
    </row>
    <row r="102" spans="1:18" x14ac:dyDescent="0.25">
      <c r="A102" t="s">
        <v>135</v>
      </c>
      <c r="B102" t="s">
        <v>54</v>
      </c>
      <c r="C102" s="1">
        <v>45728.583333333336</v>
      </c>
      <c r="D102">
        <v>1</v>
      </c>
      <c r="E102" t="s">
        <v>79</v>
      </c>
      <c r="F102">
        <v>9.1</v>
      </c>
      <c r="G102">
        <v>1.9350000000000001</v>
      </c>
      <c r="H102">
        <v>7.5</v>
      </c>
      <c r="I102">
        <v>12.451700000000001</v>
      </c>
      <c r="J102" s="2">
        <v>45778</v>
      </c>
      <c r="K102">
        <v>3</v>
      </c>
      <c r="L102">
        <v>100.64031575659401</v>
      </c>
      <c r="M102" t="s">
        <v>24</v>
      </c>
      <c r="N102">
        <v>6</v>
      </c>
      <c r="O102">
        <v>61.54</v>
      </c>
      <c r="P102">
        <v>-61.54</v>
      </c>
      <c r="Q102">
        <v>45.19</v>
      </c>
      <c r="R102" t="s">
        <v>22</v>
      </c>
    </row>
    <row r="103" spans="1:18" x14ac:dyDescent="0.25">
      <c r="A103" t="s">
        <v>136</v>
      </c>
      <c r="B103" t="s">
        <v>54</v>
      </c>
      <c r="C103" s="1">
        <v>45728.583333333336</v>
      </c>
      <c r="D103">
        <v>1</v>
      </c>
      <c r="E103" t="s">
        <v>79</v>
      </c>
      <c r="F103">
        <v>11.25</v>
      </c>
      <c r="G103">
        <v>2.23</v>
      </c>
      <c r="H103">
        <v>10</v>
      </c>
      <c r="I103">
        <v>8.0120900000000006</v>
      </c>
      <c r="J103" s="2">
        <v>45778</v>
      </c>
      <c r="K103">
        <v>3</v>
      </c>
      <c r="L103">
        <v>107.22471350274</v>
      </c>
      <c r="M103" t="s">
        <v>21</v>
      </c>
      <c r="N103">
        <v>3</v>
      </c>
      <c r="O103">
        <v>44.44</v>
      </c>
      <c r="P103">
        <v>17.78</v>
      </c>
      <c r="Q103">
        <v>62.97</v>
      </c>
      <c r="R103" t="s">
        <v>22</v>
      </c>
    </row>
    <row r="104" spans="1:18" x14ac:dyDescent="0.25">
      <c r="A104" t="s">
        <v>137</v>
      </c>
      <c r="B104" t="s">
        <v>54</v>
      </c>
      <c r="C104" s="1">
        <v>45728.583333333336</v>
      </c>
      <c r="D104">
        <v>1</v>
      </c>
      <c r="E104" t="s">
        <v>79</v>
      </c>
      <c r="F104">
        <v>24.5</v>
      </c>
      <c r="G104">
        <v>3.7249999999999899</v>
      </c>
      <c r="H104">
        <v>19</v>
      </c>
      <c r="I104">
        <v>32.216700000000003</v>
      </c>
      <c r="J104" s="2">
        <v>45778</v>
      </c>
      <c r="K104">
        <v>3</v>
      </c>
      <c r="L104">
        <v>100.520476647034</v>
      </c>
      <c r="M104" t="s">
        <v>21</v>
      </c>
      <c r="N104">
        <v>2</v>
      </c>
      <c r="O104">
        <v>22.22</v>
      </c>
      <c r="P104">
        <v>28.89</v>
      </c>
      <c r="Q104">
        <v>91.85</v>
      </c>
      <c r="R104" t="s">
        <v>22</v>
      </c>
    </row>
    <row r="105" spans="1:18" x14ac:dyDescent="0.25">
      <c r="A105" t="s">
        <v>138</v>
      </c>
      <c r="B105" t="s">
        <v>54</v>
      </c>
      <c r="C105" s="1">
        <v>45728.583333333336</v>
      </c>
      <c r="D105">
        <v>2</v>
      </c>
      <c r="E105" t="s">
        <v>79</v>
      </c>
      <c r="F105">
        <v>32</v>
      </c>
      <c r="G105">
        <v>3.9750000000000001</v>
      </c>
      <c r="H105">
        <v>26</v>
      </c>
      <c r="I105">
        <v>24.205100000000002</v>
      </c>
      <c r="J105" s="2">
        <v>45778</v>
      </c>
      <c r="K105">
        <v>3</v>
      </c>
      <c r="L105">
        <v>116.096698113207</v>
      </c>
      <c r="M105" t="s">
        <v>33</v>
      </c>
      <c r="N105">
        <v>1</v>
      </c>
      <c r="O105">
        <v>16</v>
      </c>
      <c r="P105">
        <v>240</v>
      </c>
      <c r="Q105">
        <v>331.85</v>
      </c>
      <c r="R105" t="s">
        <v>22</v>
      </c>
    </row>
    <row r="106" spans="1:18" x14ac:dyDescent="0.25">
      <c r="A106" t="s">
        <v>139</v>
      </c>
      <c r="B106" t="s">
        <v>19</v>
      </c>
      <c r="C106" s="1">
        <v>45728.611111111109</v>
      </c>
      <c r="D106">
        <v>1</v>
      </c>
      <c r="E106" t="s">
        <v>84</v>
      </c>
      <c r="F106">
        <v>9.9</v>
      </c>
      <c r="G106">
        <v>2.23</v>
      </c>
      <c r="H106">
        <v>9</v>
      </c>
      <c r="I106">
        <v>9.9156700000000004</v>
      </c>
      <c r="J106" s="2">
        <v>45778</v>
      </c>
      <c r="K106">
        <v>6</v>
      </c>
      <c r="L106">
        <v>103.750509580105</v>
      </c>
      <c r="M106" t="s">
        <v>24</v>
      </c>
      <c r="N106">
        <v>21</v>
      </c>
      <c r="O106">
        <v>50</v>
      </c>
      <c r="P106">
        <v>-50</v>
      </c>
      <c r="Q106">
        <v>281.85000000000002</v>
      </c>
      <c r="R106" t="s">
        <v>22</v>
      </c>
    </row>
    <row r="107" spans="1:18" x14ac:dyDescent="0.25">
      <c r="A107" t="s">
        <v>140</v>
      </c>
      <c r="B107" t="s">
        <v>29</v>
      </c>
      <c r="C107" s="1">
        <v>45728.638888888891</v>
      </c>
      <c r="D107">
        <v>1</v>
      </c>
      <c r="E107" t="s">
        <v>84</v>
      </c>
      <c r="F107">
        <v>13.25</v>
      </c>
      <c r="G107">
        <v>2.5099999999999998</v>
      </c>
      <c r="H107">
        <v>11</v>
      </c>
      <c r="I107">
        <v>7.8935300000000002</v>
      </c>
      <c r="J107" s="2">
        <v>45778</v>
      </c>
      <c r="K107">
        <v>5</v>
      </c>
      <c r="L107">
        <v>101.270390137562</v>
      </c>
      <c r="M107" t="s">
        <v>21</v>
      </c>
      <c r="N107">
        <v>4</v>
      </c>
      <c r="O107">
        <v>40</v>
      </c>
      <c r="P107">
        <v>20</v>
      </c>
      <c r="Q107">
        <v>301.85000000000002</v>
      </c>
      <c r="R107" t="s">
        <v>22</v>
      </c>
    </row>
    <row r="108" spans="1:18" x14ac:dyDescent="0.25">
      <c r="A108" t="s">
        <v>141</v>
      </c>
      <c r="B108" t="s">
        <v>29</v>
      </c>
      <c r="C108" s="1">
        <v>45728.638888888891</v>
      </c>
      <c r="D108">
        <v>2</v>
      </c>
      <c r="E108" t="s">
        <v>84</v>
      </c>
      <c r="F108">
        <v>130</v>
      </c>
      <c r="G108">
        <v>8.6</v>
      </c>
      <c r="H108">
        <v>67</v>
      </c>
      <c r="I108">
        <v>92.867000000000004</v>
      </c>
      <c r="J108" s="2">
        <v>45778</v>
      </c>
      <c r="K108">
        <v>5</v>
      </c>
      <c r="L108">
        <v>108.327370304114</v>
      </c>
      <c r="M108" t="s">
        <v>24</v>
      </c>
      <c r="N108">
        <v>10</v>
      </c>
      <c r="O108">
        <v>6.06</v>
      </c>
      <c r="P108">
        <v>-6.06</v>
      </c>
      <c r="Q108">
        <v>295.79000000000002</v>
      </c>
      <c r="R108" t="s">
        <v>22</v>
      </c>
    </row>
    <row r="109" spans="1:18" x14ac:dyDescent="0.25">
      <c r="A109" t="s">
        <v>142</v>
      </c>
      <c r="B109" t="s">
        <v>46</v>
      </c>
      <c r="C109" s="1">
        <v>45729.555555555555</v>
      </c>
      <c r="D109">
        <v>2</v>
      </c>
      <c r="E109" t="s">
        <v>20</v>
      </c>
      <c r="F109">
        <v>55</v>
      </c>
      <c r="G109">
        <v>5.0199999999999996</v>
      </c>
      <c r="H109">
        <v>36</v>
      </c>
      <c r="I109">
        <v>36.969499999999996</v>
      </c>
      <c r="J109" s="2">
        <v>45778</v>
      </c>
      <c r="K109">
        <v>5</v>
      </c>
      <c r="L109">
        <v>112.408547627671</v>
      </c>
      <c r="M109" t="s">
        <v>24</v>
      </c>
      <c r="N109">
        <v>254</v>
      </c>
      <c r="O109">
        <v>11.43</v>
      </c>
      <c r="P109">
        <v>-11.43</v>
      </c>
      <c r="Q109">
        <v>284.37</v>
      </c>
      <c r="R109" t="s">
        <v>22</v>
      </c>
    </row>
    <row r="110" spans="1:18" x14ac:dyDescent="0.25">
      <c r="A110" t="s">
        <v>143</v>
      </c>
      <c r="B110" t="s">
        <v>46</v>
      </c>
      <c r="C110" s="1">
        <v>45729.555555555555</v>
      </c>
      <c r="D110">
        <v>2</v>
      </c>
      <c r="E110" t="s">
        <v>20</v>
      </c>
      <c r="F110">
        <v>150</v>
      </c>
      <c r="G110">
        <v>11.5</v>
      </c>
      <c r="H110">
        <v>91</v>
      </c>
      <c r="I110">
        <v>86.372799999999998</v>
      </c>
      <c r="J110" s="2">
        <v>45778</v>
      </c>
      <c r="K110">
        <v>5</v>
      </c>
      <c r="L110">
        <v>112.94202898550699</v>
      </c>
      <c r="M110" t="s">
        <v>24</v>
      </c>
      <c r="N110">
        <v>10</v>
      </c>
      <c r="O110">
        <v>4.4400000000000004</v>
      </c>
      <c r="P110">
        <v>-4.4400000000000004</v>
      </c>
      <c r="Q110">
        <v>279.92</v>
      </c>
      <c r="R110" t="s">
        <v>22</v>
      </c>
    </row>
    <row r="111" spans="1:18" x14ac:dyDescent="0.25">
      <c r="A111" t="s">
        <v>144</v>
      </c>
      <c r="B111" t="s">
        <v>46</v>
      </c>
      <c r="C111" s="1">
        <v>45729.555555555555</v>
      </c>
      <c r="D111">
        <v>2</v>
      </c>
      <c r="E111" t="s">
        <v>20</v>
      </c>
      <c r="F111">
        <v>130</v>
      </c>
      <c r="G111">
        <v>11.5</v>
      </c>
      <c r="H111">
        <v>101</v>
      </c>
      <c r="I111">
        <v>82.241699999999994</v>
      </c>
      <c r="J111" s="2">
        <v>45778</v>
      </c>
      <c r="K111">
        <v>5</v>
      </c>
      <c r="L111">
        <v>130.15050167224001</v>
      </c>
      <c r="M111" t="s">
        <v>21</v>
      </c>
      <c r="N111">
        <v>5</v>
      </c>
      <c r="O111">
        <v>4</v>
      </c>
      <c r="P111">
        <v>38</v>
      </c>
      <c r="Q111">
        <v>317.92</v>
      </c>
      <c r="R111" t="s">
        <v>22</v>
      </c>
    </row>
    <row r="112" spans="1:18" x14ac:dyDescent="0.25">
      <c r="A112" t="s">
        <v>145</v>
      </c>
      <c r="B112" t="s">
        <v>46</v>
      </c>
      <c r="C112" s="1">
        <v>45729.555555555555</v>
      </c>
      <c r="D112">
        <v>3</v>
      </c>
      <c r="E112" t="s">
        <v>20</v>
      </c>
      <c r="F112">
        <v>545</v>
      </c>
      <c r="G112">
        <v>24</v>
      </c>
      <c r="H112">
        <v>201</v>
      </c>
      <c r="I112">
        <v>790.8</v>
      </c>
      <c r="J112" s="2">
        <v>45778</v>
      </c>
      <c r="K112">
        <v>5</v>
      </c>
      <c r="L112">
        <v>103.857033639143</v>
      </c>
      <c r="M112" t="s">
        <v>24</v>
      </c>
      <c r="N112">
        <v>19</v>
      </c>
      <c r="O112">
        <v>2</v>
      </c>
      <c r="P112">
        <v>-2</v>
      </c>
      <c r="Q112">
        <v>315.92</v>
      </c>
      <c r="R112" t="s">
        <v>22</v>
      </c>
    </row>
    <row r="113" spans="1:18" x14ac:dyDescent="0.25">
      <c r="A113" t="s">
        <v>146</v>
      </c>
      <c r="B113" t="s">
        <v>54</v>
      </c>
      <c r="C113" s="1">
        <v>45729.583333333336</v>
      </c>
      <c r="D113">
        <v>1</v>
      </c>
      <c r="E113" t="s">
        <v>20</v>
      </c>
      <c r="F113">
        <v>9.1</v>
      </c>
      <c r="G113">
        <v>2.08</v>
      </c>
      <c r="H113">
        <v>8</v>
      </c>
      <c r="I113">
        <v>9.21204</v>
      </c>
      <c r="J113" s="2">
        <v>45778</v>
      </c>
      <c r="K113">
        <v>5</v>
      </c>
      <c r="L113">
        <v>101.648351648351</v>
      </c>
      <c r="M113" t="s">
        <v>24</v>
      </c>
      <c r="N113">
        <v>250</v>
      </c>
      <c r="O113">
        <v>57.14</v>
      </c>
      <c r="P113">
        <v>-57.14</v>
      </c>
      <c r="Q113">
        <v>258.77999999999997</v>
      </c>
      <c r="R113" t="s">
        <v>22</v>
      </c>
    </row>
    <row r="114" spans="1:18" x14ac:dyDescent="0.25">
      <c r="A114" t="s">
        <v>147</v>
      </c>
      <c r="B114" t="s">
        <v>54</v>
      </c>
      <c r="C114" s="1">
        <v>45729.583333333336</v>
      </c>
      <c r="D114">
        <v>1</v>
      </c>
      <c r="E114" t="s">
        <v>20</v>
      </c>
      <c r="F114">
        <v>12.75</v>
      </c>
      <c r="G114">
        <v>2.57</v>
      </c>
      <c r="H114">
        <v>11</v>
      </c>
      <c r="I114">
        <v>10.965199999999999</v>
      </c>
      <c r="J114" s="2">
        <v>45778</v>
      </c>
      <c r="K114">
        <v>5</v>
      </c>
      <c r="L114">
        <v>101.503013656824</v>
      </c>
      <c r="M114" t="s">
        <v>24</v>
      </c>
      <c r="N114">
        <v>13</v>
      </c>
      <c r="O114">
        <v>40</v>
      </c>
      <c r="P114">
        <v>-40</v>
      </c>
      <c r="Q114">
        <v>218.78</v>
      </c>
      <c r="R114" t="s">
        <v>22</v>
      </c>
    </row>
    <row r="115" spans="1:18" x14ac:dyDescent="0.25">
      <c r="A115" t="s">
        <v>148</v>
      </c>
      <c r="B115" t="s">
        <v>54</v>
      </c>
      <c r="C115" s="1">
        <v>45729.583333333336</v>
      </c>
      <c r="D115">
        <v>1</v>
      </c>
      <c r="E115" t="s">
        <v>20</v>
      </c>
      <c r="F115">
        <v>16.5</v>
      </c>
      <c r="G115">
        <v>3.1749999999999998</v>
      </c>
      <c r="H115">
        <v>15</v>
      </c>
      <c r="I115">
        <v>9.1483699999999999</v>
      </c>
      <c r="J115" s="2">
        <v>45778</v>
      </c>
      <c r="K115">
        <v>5</v>
      </c>
      <c r="L115">
        <v>105.29706513958401</v>
      </c>
      <c r="M115" t="s">
        <v>24</v>
      </c>
      <c r="N115">
        <v>254</v>
      </c>
      <c r="O115">
        <v>28.57</v>
      </c>
      <c r="P115">
        <v>-28.57</v>
      </c>
      <c r="Q115">
        <v>190.21</v>
      </c>
      <c r="R115" t="s">
        <v>22</v>
      </c>
    </row>
    <row r="116" spans="1:18" x14ac:dyDescent="0.25">
      <c r="A116" t="s">
        <v>149</v>
      </c>
      <c r="B116" t="s">
        <v>54</v>
      </c>
      <c r="C116" s="1">
        <v>45729.583333333336</v>
      </c>
      <c r="D116">
        <v>5</v>
      </c>
      <c r="E116" t="s">
        <v>20</v>
      </c>
      <c r="F116">
        <v>130</v>
      </c>
      <c r="G116">
        <v>10.5</v>
      </c>
      <c r="H116">
        <v>81</v>
      </c>
      <c r="I116">
        <v>93.532499999999999</v>
      </c>
      <c r="J116" s="2">
        <v>45778</v>
      </c>
      <c r="K116">
        <v>5</v>
      </c>
      <c r="L116">
        <v>112.106227106227</v>
      </c>
      <c r="M116" t="s">
        <v>21</v>
      </c>
      <c r="N116">
        <v>3</v>
      </c>
      <c r="O116">
        <v>5</v>
      </c>
      <c r="P116">
        <v>37.5</v>
      </c>
      <c r="Q116">
        <v>227.71</v>
      </c>
      <c r="R116" t="s">
        <v>22</v>
      </c>
    </row>
    <row r="117" spans="1:18" x14ac:dyDescent="0.25">
      <c r="A117" t="s">
        <v>150</v>
      </c>
      <c r="B117" t="s">
        <v>54</v>
      </c>
      <c r="C117" s="1">
        <v>45729.583333333336</v>
      </c>
      <c r="D117">
        <v>3</v>
      </c>
      <c r="E117" t="s">
        <v>20</v>
      </c>
      <c r="F117">
        <v>55</v>
      </c>
      <c r="G117">
        <v>8.24</v>
      </c>
      <c r="H117">
        <v>51</v>
      </c>
      <c r="I117">
        <v>22.989799999999999</v>
      </c>
      <c r="J117" s="2">
        <v>45778</v>
      </c>
      <c r="K117">
        <v>5</v>
      </c>
      <c r="L117">
        <v>113.11120917917</v>
      </c>
      <c r="M117" t="s">
        <v>24</v>
      </c>
      <c r="N117">
        <v>7</v>
      </c>
      <c r="O117">
        <v>8</v>
      </c>
      <c r="P117">
        <v>-8</v>
      </c>
      <c r="Q117">
        <v>219.71</v>
      </c>
      <c r="R117" t="s">
        <v>22</v>
      </c>
    </row>
    <row r="118" spans="1:18" x14ac:dyDescent="0.25">
      <c r="A118" t="s">
        <v>151</v>
      </c>
      <c r="B118" t="s">
        <v>54</v>
      </c>
      <c r="C118" s="1">
        <v>45729.583333333336</v>
      </c>
      <c r="D118">
        <v>1</v>
      </c>
      <c r="E118" t="s">
        <v>20</v>
      </c>
      <c r="F118">
        <v>87.5</v>
      </c>
      <c r="G118">
        <v>7.6</v>
      </c>
      <c r="H118">
        <v>51</v>
      </c>
      <c r="I118">
        <v>55.264000000000003</v>
      </c>
      <c r="J118" s="2">
        <v>45778</v>
      </c>
      <c r="K118">
        <v>5</v>
      </c>
      <c r="L118">
        <v>101.511278195488</v>
      </c>
      <c r="M118" t="s">
        <v>24</v>
      </c>
      <c r="N118">
        <v>12</v>
      </c>
      <c r="O118">
        <v>8</v>
      </c>
      <c r="P118">
        <v>-8</v>
      </c>
      <c r="Q118">
        <v>211.71</v>
      </c>
      <c r="R118" t="s">
        <v>22</v>
      </c>
    </row>
    <row r="119" spans="1:18" x14ac:dyDescent="0.25">
      <c r="A119" t="s">
        <v>152</v>
      </c>
      <c r="B119" t="s">
        <v>54</v>
      </c>
      <c r="C119" s="1">
        <v>45729.583333333336</v>
      </c>
      <c r="D119">
        <v>1</v>
      </c>
      <c r="E119" t="s">
        <v>20</v>
      </c>
      <c r="F119">
        <v>39</v>
      </c>
      <c r="G119">
        <v>5.6</v>
      </c>
      <c r="H119">
        <v>34</v>
      </c>
      <c r="I119">
        <v>35.119500000000002</v>
      </c>
      <c r="J119" s="2">
        <v>45778</v>
      </c>
      <c r="K119">
        <v>5</v>
      </c>
      <c r="L119">
        <v>111.446886446886</v>
      </c>
      <c r="M119" t="s">
        <v>24</v>
      </c>
      <c r="N119">
        <v>8</v>
      </c>
      <c r="O119">
        <v>12.12</v>
      </c>
      <c r="P119">
        <v>-12.12</v>
      </c>
      <c r="Q119">
        <v>199.59</v>
      </c>
      <c r="R119" t="s">
        <v>22</v>
      </c>
    </row>
    <row r="120" spans="1:18" x14ac:dyDescent="0.25">
      <c r="A120" t="s">
        <v>153</v>
      </c>
      <c r="B120" t="s">
        <v>19</v>
      </c>
      <c r="C120" s="1">
        <v>45729.611111111109</v>
      </c>
      <c r="D120">
        <v>1</v>
      </c>
      <c r="E120" t="s">
        <v>20</v>
      </c>
      <c r="F120">
        <v>28.5</v>
      </c>
      <c r="G120">
        <v>4.3</v>
      </c>
      <c r="H120">
        <v>23</v>
      </c>
      <c r="I120">
        <v>16.570599999999999</v>
      </c>
      <c r="J120" s="2">
        <v>45778</v>
      </c>
      <c r="K120">
        <v>6</v>
      </c>
      <c r="L120">
        <v>103.141574867401</v>
      </c>
      <c r="M120" t="s">
        <v>21</v>
      </c>
      <c r="N120">
        <v>5</v>
      </c>
      <c r="O120">
        <v>18.18</v>
      </c>
      <c r="P120">
        <v>30.91</v>
      </c>
      <c r="Q120">
        <v>230.49</v>
      </c>
      <c r="R120" t="s">
        <v>22</v>
      </c>
    </row>
    <row r="121" spans="1:18" x14ac:dyDescent="0.25">
      <c r="A121" t="s">
        <v>154</v>
      </c>
      <c r="B121" t="s">
        <v>19</v>
      </c>
      <c r="C121" s="1">
        <v>45729.611111111109</v>
      </c>
      <c r="D121">
        <v>1</v>
      </c>
      <c r="E121" t="s">
        <v>20</v>
      </c>
      <c r="F121">
        <v>18.75</v>
      </c>
      <c r="G121">
        <v>3.15</v>
      </c>
      <c r="H121">
        <v>15</v>
      </c>
      <c r="I121">
        <v>20.4008</v>
      </c>
      <c r="J121" s="2">
        <v>45778</v>
      </c>
      <c r="K121">
        <v>6</v>
      </c>
      <c r="L121">
        <v>100.31746031746</v>
      </c>
      <c r="M121" t="s">
        <v>24</v>
      </c>
      <c r="N121">
        <v>9</v>
      </c>
      <c r="O121">
        <v>28.57</v>
      </c>
      <c r="P121">
        <v>-28.57</v>
      </c>
      <c r="Q121">
        <v>201.92</v>
      </c>
      <c r="R121" t="s">
        <v>22</v>
      </c>
    </row>
    <row r="122" spans="1:18" x14ac:dyDescent="0.25">
      <c r="A122" t="s">
        <v>155</v>
      </c>
      <c r="B122" t="s">
        <v>19</v>
      </c>
      <c r="C122" s="1">
        <v>45729.611111111109</v>
      </c>
      <c r="D122">
        <v>1</v>
      </c>
      <c r="E122" t="s">
        <v>20</v>
      </c>
      <c r="F122">
        <v>24.5</v>
      </c>
      <c r="G122">
        <v>3.85</v>
      </c>
      <c r="H122">
        <v>21</v>
      </c>
      <c r="I122">
        <v>25.215299999999999</v>
      </c>
      <c r="J122" s="2">
        <v>45778</v>
      </c>
      <c r="K122">
        <v>6</v>
      </c>
      <c r="L122">
        <v>107.79220779220699</v>
      </c>
      <c r="M122" t="s">
        <v>24</v>
      </c>
      <c r="N122">
        <v>17</v>
      </c>
      <c r="O122">
        <v>20</v>
      </c>
      <c r="P122">
        <v>-20</v>
      </c>
      <c r="Q122">
        <v>181.92</v>
      </c>
      <c r="R122" t="s">
        <v>22</v>
      </c>
    </row>
    <row r="123" spans="1:18" x14ac:dyDescent="0.25">
      <c r="A123" t="s">
        <v>156</v>
      </c>
      <c r="B123" t="s">
        <v>19</v>
      </c>
      <c r="C123" s="1">
        <v>45729.611111111109</v>
      </c>
      <c r="D123">
        <v>1</v>
      </c>
      <c r="E123" t="s">
        <v>20</v>
      </c>
      <c r="F123">
        <v>29.5</v>
      </c>
      <c r="G123">
        <v>4</v>
      </c>
      <c r="H123">
        <v>23</v>
      </c>
      <c r="I123">
        <v>24.677</v>
      </c>
      <c r="J123" s="2">
        <v>45778</v>
      </c>
      <c r="K123">
        <v>6</v>
      </c>
      <c r="L123">
        <v>106.48305084745699</v>
      </c>
      <c r="M123" t="s">
        <v>24</v>
      </c>
      <c r="N123">
        <v>254</v>
      </c>
      <c r="O123">
        <v>18.18</v>
      </c>
      <c r="P123">
        <v>-18.18</v>
      </c>
      <c r="Q123">
        <v>163.74</v>
      </c>
      <c r="R123" t="s">
        <v>22</v>
      </c>
    </row>
    <row r="124" spans="1:18" x14ac:dyDescent="0.25">
      <c r="A124" t="s">
        <v>157</v>
      </c>
      <c r="B124" t="s">
        <v>19</v>
      </c>
      <c r="C124" s="1">
        <v>45729.611111111109</v>
      </c>
      <c r="D124">
        <v>1</v>
      </c>
      <c r="E124" t="s">
        <v>20</v>
      </c>
      <c r="F124">
        <v>45</v>
      </c>
      <c r="G124">
        <v>5.4</v>
      </c>
      <c r="H124">
        <v>34</v>
      </c>
      <c r="I124">
        <v>47.399000000000001</v>
      </c>
      <c r="J124" s="2">
        <v>45778</v>
      </c>
      <c r="K124">
        <v>6</v>
      </c>
      <c r="L124">
        <v>108.148148148148</v>
      </c>
      <c r="M124" t="s">
        <v>24</v>
      </c>
      <c r="N124">
        <v>254</v>
      </c>
      <c r="O124">
        <v>12.12</v>
      </c>
      <c r="P124">
        <v>-12.12</v>
      </c>
      <c r="Q124">
        <v>151.62</v>
      </c>
      <c r="R124" t="s">
        <v>22</v>
      </c>
    </row>
    <row r="125" spans="1:18" x14ac:dyDescent="0.25">
      <c r="A125" t="s">
        <v>158</v>
      </c>
      <c r="B125" t="s">
        <v>29</v>
      </c>
      <c r="C125" s="1">
        <v>45729.638888888891</v>
      </c>
      <c r="D125">
        <v>1</v>
      </c>
      <c r="E125" t="s">
        <v>20</v>
      </c>
      <c r="F125">
        <v>19.75</v>
      </c>
      <c r="G125">
        <v>4.3499999999999996</v>
      </c>
      <c r="H125">
        <v>19</v>
      </c>
      <c r="I125">
        <v>23.689599999999999</v>
      </c>
      <c r="J125" s="2">
        <v>45778</v>
      </c>
      <c r="K125">
        <v>3</v>
      </c>
      <c r="L125">
        <v>100.974829041175</v>
      </c>
      <c r="M125" t="s">
        <v>21</v>
      </c>
      <c r="N125">
        <v>2</v>
      </c>
      <c r="O125">
        <v>22.22</v>
      </c>
      <c r="P125">
        <v>28.89</v>
      </c>
      <c r="Q125">
        <v>180.51</v>
      </c>
      <c r="R125" t="s">
        <v>22</v>
      </c>
    </row>
    <row r="126" spans="1:18" x14ac:dyDescent="0.25">
      <c r="A126" t="s">
        <v>159</v>
      </c>
      <c r="B126" t="s">
        <v>32</v>
      </c>
      <c r="C126" s="1">
        <v>45729.694444444445</v>
      </c>
      <c r="D126">
        <v>2</v>
      </c>
      <c r="E126" t="s">
        <v>20</v>
      </c>
      <c r="F126">
        <v>30</v>
      </c>
      <c r="G126">
        <v>3.95</v>
      </c>
      <c r="H126">
        <v>23</v>
      </c>
      <c r="I126">
        <v>59.979799999999997</v>
      </c>
      <c r="J126" s="2">
        <v>45778</v>
      </c>
      <c r="K126">
        <v>5</v>
      </c>
      <c r="L126">
        <v>106.68776371308</v>
      </c>
      <c r="M126" t="s">
        <v>24</v>
      </c>
      <c r="N126">
        <v>8</v>
      </c>
      <c r="O126">
        <v>18.18</v>
      </c>
      <c r="P126">
        <v>-18.18</v>
      </c>
      <c r="Q126">
        <v>162.33000000000001</v>
      </c>
      <c r="R126" t="s">
        <v>22</v>
      </c>
    </row>
    <row r="127" spans="1:18" x14ac:dyDescent="0.25">
      <c r="A127" t="s">
        <v>160</v>
      </c>
      <c r="B127" t="s">
        <v>32</v>
      </c>
      <c r="C127" s="1">
        <v>45729.694444444445</v>
      </c>
      <c r="D127">
        <v>2</v>
      </c>
      <c r="E127" t="s">
        <v>20</v>
      </c>
      <c r="F127">
        <v>47</v>
      </c>
      <c r="G127">
        <v>4.5999999999999996</v>
      </c>
      <c r="H127">
        <v>29</v>
      </c>
      <c r="I127">
        <v>44.224699999999999</v>
      </c>
      <c r="J127" s="2">
        <v>45778</v>
      </c>
      <c r="K127">
        <v>5</v>
      </c>
      <c r="L127">
        <v>102.59019426456901</v>
      </c>
      <c r="M127" t="s">
        <v>24</v>
      </c>
      <c r="N127">
        <v>10</v>
      </c>
      <c r="O127">
        <v>14.29</v>
      </c>
      <c r="P127">
        <v>-14.29</v>
      </c>
      <c r="Q127">
        <v>148.04</v>
      </c>
      <c r="R127" t="s">
        <v>22</v>
      </c>
    </row>
    <row r="128" spans="1:18" x14ac:dyDescent="0.25">
      <c r="A128" t="s">
        <v>161</v>
      </c>
      <c r="B128" t="s">
        <v>32</v>
      </c>
      <c r="C128" s="1">
        <v>45729.694444444445</v>
      </c>
      <c r="D128">
        <v>1</v>
      </c>
      <c r="E128" t="s">
        <v>20</v>
      </c>
      <c r="F128">
        <v>43</v>
      </c>
      <c r="G128">
        <v>4.8</v>
      </c>
      <c r="H128">
        <v>29</v>
      </c>
      <c r="I128">
        <v>43.549599999999998</v>
      </c>
      <c r="J128" s="2">
        <v>45778</v>
      </c>
      <c r="K128">
        <v>5</v>
      </c>
      <c r="L128">
        <v>102.470930232558</v>
      </c>
      <c r="M128" t="s">
        <v>24</v>
      </c>
      <c r="N128">
        <v>13</v>
      </c>
      <c r="O128">
        <v>14.29</v>
      </c>
      <c r="P128">
        <v>-14.29</v>
      </c>
      <c r="Q128">
        <v>133.76</v>
      </c>
      <c r="R128" t="s">
        <v>22</v>
      </c>
    </row>
    <row r="129" spans="1:18" x14ac:dyDescent="0.25">
      <c r="A129" t="s">
        <v>162</v>
      </c>
      <c r="B129" t="s">
        <v>32</v>
      </c>
      <c r="C129" s="1">
        <v>45729.694444444445</v>
      </c>
      <c r="D129">
        <v>1</v>
      </c>
      <c r="E129" t="s">
        <v>20</v>
      </c>
      <c r="F129">
        <v>45</v>
      </c>
      <c r="G129">
        <v>6.2</v>
      </c>
      <c r="H129">
        <v>41</v>
      </c>
      <c r="I129">
        <v>28.7499</v>
      </c>
      <c r="J129" s="2">
        <v>45778</v>
      </c>
      <c r="K129">
        <v>5</v>
      </c>
      <c r="L129">
        <v>118.136200716845</v>
      </c>
      <c r="M129" t="s">
        <v>24</v>
      </c>
      <c r="N129">
        <v>9</v>
      </c>
      <c r="O129">
        <v>10</v>
      </c>
      <c r="P129">
        <v>-10</v>
      </c>
      <c r="Q129">
        <v>123.76</v>
      </c>
      <c r="R129" t="s">
        <v>22</v>
      </c>
    </row>
    <row r="130" spans="1:18" x14ac:dyDescent="0.25">
      <c r="A130" t="s">
        <v>163</v>
      </c>
      <c r="B130" t="s">
        <v>43</v>
      </c>
      <c r="C130" s="1">
        <v>45729.722222222219</v>
      </c>
      <c r="D130">
        <v>1</v>
      </c>
      <c r="E130" t="s">
        <v>20</v>
      </c>
      <c r="F130">
        <v>16.75</v>
      </c>
      <c r="G130">
        <v>3.1749999999999998</v>
      </c>
      <c r="H130">
        <v>15</v>
      </c>
      <c r="I130">
        <v>15.3146</v>
      </c>
      <c r="J130" s="2">
        <v>45778</v>
      </c>
      <c r="K130">
        <v>5</v>
      </c>
      <c r="L130">
        <v>104.618639088024</v>
      </c>
      <c r="M130" t="s">
        <v>24</v>
      </c>
      <c r="N130">
        <v>9</v>
      </c>
      <c r="O130">
        <v>28.57</v>
      </c>
      <c r="P130">
        <v>-28.57</v>
      </c>
      <c r="Q130">
        <v>95.18</v>
      </c>
      <c r="R130" t="s">
        <v>22</v>
      </c>
    </row>
    <row r="131" spans="1:18" x14ac:dyDescent="0.25">
      <c r="A131" t="s">
        <v>164</v>
      </c>
      <c r="B131" t="s">
        <v>43</v>
      </c>
      <c r="C131" s="1">
        <v>45729.722222222219</v>
      </c>
      <c r="D131">
        <v>1</v>
      </c>
      <c r="E131" t="s">
        <v>20</v>
      </c>
      <c r="F131">
        <v>41</v>
      </c>
      <c r="G131">
        <v>5.8</v>
      </c>
      <c r="H131">
        <v>34</v>
      </c>
      <c r="I131">
        <v>41.944200000000002</v>
      </c>
      <c r="J131" s="2">
        <v>45778</v>
      </c>
      <c r="K131">
        <v>5</v>
      </c>
      <c r="L131">
        <v>106.980656013456</v>
      </c>
      <c r="M131" t="s">
        <v>24</v>
      </c>
      <c r="N131">
        <v>254</v>
      </c>
      <c r="O131">
        <v>12.12</v>
      </c>
      <c r="P131">
        <v>-12.12</v>
      </c>
      <c r="Q131">
        <v>83.06</v>
      </c>
      <c r="R131" t="s">
        <v>22</v>
      </c>
    </row>
    <row r="132" spans="1:18" x14ac:dyDescent="0.25">
      <c r="A132" t="s">
        <v>165</v>
      </c>
      <c r="B132" t="s">
        <v>43</v>
      </c>
      <c r="C132" s="1">
        <v>45729.722222222219</v>
      </c>
      <c r="D132">
        <v>2</v>
      </c>
      <c r="E132" t="s">
        <v>20</v>
      </c>
      <c r="F132">
        <v>140</v>
      </c>
      <c r="G132">
        <v>11</v>
      </c>
      <c r="H132">
        <v>81</v>
      </c>
      <c r="I132">
        <v>147.202</v>
      </c>
      <c r="J132" s="2">
        <v>45778</v>
      </c>
      <c r="K132">
        <v>5</v>
      </c>
      <c r="L132">
        <v>106.201298701298</v>
      </c>
      <c r="M132" t="s">
        <v>24</v>
      </c>
      <c r="N132">
        <v>254</v>
      </c>
      <c r="O132">
        <v>5</v>
      </c>
      <c r="P132">
        <v>-5</v>
      </c>
      <c r="Q132">
        <v>78.06</v>
      </c>
      <c r="R132" t="s">
        <v>22</v>
      </c>
    </row>
    <row r="133" spans="1:18" x14ac:dyDescent="0.25">
      <c r="A133" t="s">
        <v>166</v>
      </c>
      <c r="B133" t="s">
        <v>43</v>
      </c>
      <c r="C133" s="1">
        <v>45729.722222222219</v>
      </c>
      <c r="D133">
        <v>2</v>
      </c>
      <c r="E133" t="s">
        <v>20</v>
      </c>
      <c r="F133">
        <v>65</v>
      </c>
      <c r="G133">
        <v>6.2</v>
      </c>
      <c r="H133">
        <v>41</v>
      </c>
      <c r="I133">
        <v>75</v>
      </c>
      <c r="J133" s="2">
        <v>45778</v>
      </c>
      <c r="K133">
        <v>5</v>
      </c>
      <c r="L133">
        <v>104.119106699751</v>
      </c>
      <c r="M133" t="s">
        <v>21</v>
      </c>
      <c r="N133">
        <v>5</v>
      </c>
      <c r="O133">
        <v>10</v>
      </c>
      <c r="P133">
        <v>35</v>
      </c>
      <c r="Q133">
        <v>113.06</v>
      </c>
      <c r="R133" t="s">
        <v>22</v>
      </c>
    </row>
    <row r="134" spans="1:18" x14ac:dyDescent="0.25">
      <c r="A134" t="s">
        <v>167</v>
      </c>
      <c r="B134" t="s">
        <v>43</v>
      </c>
      <c r="C134" s="1">
        <v>45729.722222222219</v>
      </c>
      <c r="D134">
        <v>3</v>
      </c>
      <c r="E134" t="s">
        <v>20</v>
      </c>
      <c r="F134">
        <v>39</v>
      </c>
      <c r="G134">
        <v>5.2</v>
      </c>
      <c r="H134">
        <v>34</v>
      </c>
      <c r="I134">
        <v>44.053699999999999</v>
      </c>
      <c r="J134" s="2">
        <v>45778</v>
      </c>
      <c r="K134">
        <v>5</v>
      </c>
      <c r="L134">
        <v>116.666666666666</v>
      </c>
      <c r="M134" t="s">
        <v>21</v>
      </c>
      <c r="N134">
        <v>4</v>
      </c>
      <c r="O134">
        <v>12.12</v>
      </c>
      <c r="P134">
        <v>33.94</v>
      </c>
      <c r="Q134">
        <v>147</v>
      </c>
      <c r="R134" t="s">
        <v>22</v>
      </c>
    </row>
    <row r="135" spans="1:18" x14ac:dyDescent="0.25">
      <c r="A135" t="s">
        <v>168</v>
      </c>
      <c r="B135" t="s">
        <v>43</v>
      </c>
      <c r="C135" s="1">
        <v>45729.722222222219</v>
      </c>
      <c r="D135">
        <v>2</v>
      </c>
      <c r="E135" t="s">
        <v>20</v>
      </c>
      <c r="F135">
        <v>70</v>
      </c>
      <c r="G135">
        <v>9.1999999999999993</v>
      </c>
      <c r="H135">
        <v>67</v>
      </c>
      <c r="I135">
        <v>52.343699999999998</v>
      </c>
      <c r="J135" s="2">
        <v>45778</v>
      </c>
      <c r="K135">
        <v>5</v>
      </c>
      <c r="L135">
        <v>125.031055900621</v>
      </c>
      <c r="M135" t="s">
        <v>24</v>
      </c>
      <c r="N135">
        <v>6</v>
      </c>
      <c r="O135">
        <v>6.06</v>
      </c>
      <c r="P135">
        <v>-6.06</v>
      </c>
      <c r="Q135">
        <v>140.94</v>
      </c>
      <c r="R135" t="s">
        <v>22</v>
      </c>
    </row>
    <row r="136" spans="1:18" x14ac:dyDescent="0.25">
      <c r="A136" t="s">
        <v>169</v>
      </c>
      <c r="B136" t="s">
        <v>43</v>
      </c>
      <c r="C136" s="1">
        <v>45729.722222222219</v>
      </c>
      <c r="D136">
        <v>2</v>
      </c>
      <c r="E136" t="s">
        <v>20</v>
      </c>
      <c r="F136">
        <v>60</v>
      </c>
      <c r="G136">
        <v>8.4</v>
      </c>
      <c r="H136">
        <v>51</v>
      </c>
      <c r="I136">
        <v>32.937899999999999</v>
      </c>
      <c r="J136" s="2">
        <v>45778</v>
      </c>
      <c r="K136">
        <v>5</v>
      </c>
      <c r="L136">
        <v>107.97619047619</v>
      </c>
      <c r="M136" t="s">
        <v>24</v>
      </c>
      <c r="N136">
        <v>254</v>
      </c>
      <c r="O136">
        <v>8</v>
      </c>
      <c r="P136">
        <v>-8</v>
      </c>
      <c r="Q136">
        <v>132.94</v>
      </c>
      <c r="R136" t="s">
        <v>22</v>
      </c>
    </row>
    <row r="137" spans="1:18" x14ac:dyDescent="0.25">
      <c r="A137" t="s">
        <v>170</v>
      </c>
      <c r="B137" t="s">
        <v>46</v>
      </c>
      <c r="C137" s="1">
        <v>45729.555555555555</v>
      </c>
      <c r="D137">
        <v>1</v>
      </c>
      <c r="E137" t="s">
        <v>47</v>
      </c>
      <c r="F137">
        <v>19.25</v>
      </c>
      <c r="G137">
        <v>2.96</v>
      </c>
      <c r="H137">
        <v>15</v>
      </c>
      <c r="I137">
        <v>15.145200000000001</v>
      </c>
      <c r="J137" s="2">
        <v>45778</v>
      </c>
      <c r="K137">
        <v>5</v>
      </c>
      <c r="L137">
        <v>103.150228150228</v>
      </c>
      <c r="M137" t="s">
        <v>21</v>
      </c>
      <c r="N137">
        <v>3</v>
      </c>
      <c r="O137">
        <v>28.57</v>
      </c>
      <c r="P137">
        <v>25.71</v>
      </c>
      <c r="Q137">
        <v>158.66</v>
      </c>
      <c r="R137" t="s">
        <v>22</v>
      </c>
    </row>
    <row r="138" spans="1:18" x14ac:dyDescent="0.25">
      <c r="A138" t="s">
        <v>171</v>
      </c>
      <c r="B138" t="s">
        <v>54</v>
      </c>
      <c r="C138" s="1">
        <v>45729.583333333336</v>
      </c>
      <c r="D138">
        <v>1</v>
      </c>
      <c r="E138" t="s">
        <v>47</v>
      </c>
      <c r="F138">
        <v>35</v>
      </c>
      <c r="G138">
        <v>3.35</v>
      </c>
      <c r="H138">
        <v>21</v>
      </c>
      <c r="I138">
        <v>28.342300000000002</v>
      </c>
      <c r="J138" s="2">
        <v>45778</v>
      </c>
      <c r="K138">
        <v>6</v>
      </c>
      <c r="L138">
        <v>104.626865671641</v>
      </c>
      <c r="M138" t="s">
        <v>24</v>
      </c>
      <c r="N138">
        <v>249</v>
      </c>
      <c r="O138">
        <v>20</v>
      </c>
      <c r="P138">
        <v>-20</v>
      </c>
      <c r="Q138">
        <v>138.66</v>
      </c>
      <c r="R138" t="s">
        <v>22</v>
      </c>
    </row>
    <row r="139" spans="1:18" x14ac:dyDescent="0.25">
      <c r="A139" t="s">
        <v>172</v>
      </c>
      <c r="B139" t="s">
        <v>54</v>
      </c>
      <c r="C139" s="1">
        <v>45729.583333333336</v>
      </c>
      <c r="D139">
        <v>5</v>
      </c>
      <c r="E139" t="s">
        <v>47</v>
      </c>
      <c r="F139">
        <v>87.5</v>
      </c>
      <c r="G139">
        <v>5.7023679884254603</v>
      </c>
      <c r="H139">
        <v>41</v>
      </c>
      <c r="I139">
        <v>99.3078</v>
      </c>
      <c r="J139" s="2">
        <v>45778</v>
      </c>
      <c r="K139">
        <v>6</v>
      </c>
      <c r="L139">
        <v>102.34315584567599</v>
      </c>
      <c r="M139" t="s">
        <v>24</v>
      </c>
      <c r="N139">
        <v>254</v>
      </c>
      <c r="O139">
        <v>10</v>
      </c>
      <c r="P139">
        <v>-10</v>
      </c>
      <c r="Q139">
        <v>128.66</v>
      </c>
      <c r="R139" t="s">
        <v>22</v>
      </c>
    </row>
    <row r="140" spans="1:18" x14ac:dyDescent="0.25">
      <c r="A140" t="s">
        <v>173</v>
      </c>
      <c r="B140" t="s">
        <v>19</v>
      </c>
      <c r="C140" s="1">
        <v>45729.611111111109</v>
      </c>
      <c r="D140">
        <v>1</v>
      </c>
      <c r="E140" t="s">
        <v>47</v>
      </c>
      <c r="F140">
        <v>13.25</v>
      </c>
      <c r="G140">
        <v>2.2999999999999998</v>
      </c>
      <c r="H140">
        <v>11</v>
      </c>
      <c r="I140">
        <v>11.5</v>
      </c>
      <c r="J140" s="2">
        <v>45778</v>
      </c>
      <c r="K140">
        <v>7</v>
      </c>
      <c r="L140">
        <v>106.726825266612</v>
      </c>
      <c r="M140" t="s">
        <v>21</v>
      </c>
      <c r="N140">
        <v>6</v>
      </c>
      <c r="O140">
        <v>40</v>
      </c>
      <c r="P140">
        <v>20</v>
      </c>
      <c r="Q140">
        <v>148.66</v>
      </c>
      <c r="R140" t="s">
        <v>22</v>
      </c>
    </row>
    <row r="141" spans="1:18" x14ac:dyDescent="0.25">
      <c r="A141" t="s">
        <v>174</v>
      </c>
      <c r="B141" t="s">
        <v>19</v>
      </c>
      <c r="C141" s="1">
        <v>45729.611111111109</v>
      </c>
      <c r="D141">
        <v>3</v>
      </c>
      <c r="E141" t="s">
        <v>47</v>
      </c>
      <c r="F141">
        <v>50</v>
      </c>
      <c r="G141">
        <v>4.9000000000000004</v>
      </c>
      <c r="H141">
        <v>34</v>
      </c>
      <c r="I141">
        <v>40.385800000000003</v>
      </c>
      <c r="J141" s="2">
        <v>45778</v>
      </c>
      <c r="K141">
        <v>7</v>
      </c>
      <c r="L141">
        <v>111.551020408163</v>
      </c>
      <c r="M141" t="s">
        <v>24</v>
      </c>
      <c r="N141">
        <v>19</v>
      </c>
      <c r="O141">
        <v>12.12</v>
      </c>
      <c r="P141">
        <v>-12.12</v>
      </c>
      <c r="Q141">
        <v>136.54</v>
      </c>
      <c r="R141" t="s">
        <v>22</v>
      </c>
    </row>
    <row r="142" spans="1:18" x14ac:dyDescent="0.25">
      <c r="A142" t="s">
        <v>175</v>
      </c>
      <c r="B142" t="s">
        <v>19</v>
      </c>
      <c r="C142" s="1">
        <v>45729.611111111109</v>
      </c>
      <c r="D142">
        <v>1</v>
      </c>
      <c r="E142" t="s">
        <v>47</v>
      </c>
      <c r="F142">
        <v>29.5</v>
      </c>
      <c r="G142">
        <v>3.35</v>
      </c>
      <c r="H142">
        <v>19</v>
      </c>
      <c r="I142">
        <v>32.856200000000001</v>
      </c>
      <c r="J142" s="2">
        <v>45778</v>
      </c>
      <c r="K142">
        <v>7</v>
      </c>
      <c r="L142">
        <v>100.86010624841801</v>
      </c>
      <c r="M142" t="s">
        <v>33</v>
      </c>
      <c r="N142">
        <v>1</v>
      </c>
      <c r="O142">
        <v>22.22</v>
      </c>
      <c r="P142">
        <v>240</v>
      </c>
      <c r="Q142">
        <v>376.54</v>
      </c>
      <c r="R142" t="s">
        <v>22</v>
      </c>
    </row>
    <row r="143" spans="1:18" x14ac:dyDescent="0.25">
      <c r="A143" t="s">
        <v>176</v>
      </c>
      <c r="B143" t="s">
        <v>19</v>
      </c>
      <c r="C143" s="1">
        <v>45729.611111111109</v>
      </c>
      <c r="D143">
        <v>5</v>
      </c>
      <c r="E143" t="s">
        <v>47</v>
      </c>
      <c r="F143">
        <v>150</v>
      </c>
      <c r="G143">
        <v>6.8689957713914902</v>
      </c>
      <c r="H143">
        <v>67</v>
      </c>
      <c r="I143">
        <v>137.47399999999999</v>
      </c>
      <c r="J143" s="2">
        <v>45778</v>
      </c>
      <c r="K143">
        <v>7</v>
      </c>
      <c r="L143">
        <v>125.69633188940399</v>
      </c>
      <c r="M143" t="s">
        <v>24</v>
      </c>
      <c r="N143">
        <v>13</v>
      </c>
      <c r="O143">
        <v>6.06</v>
      </c>
      <c r="P143">
        <v>-6.06</v>
      </c>
      <c r="Q143">
        <v>370.47</v>
      </c>
      <c r="R143" t="s">
        <v>22</v>
      </c>
    </row>
    <row r="144" spans="1:18" x14ac:dyDescent="0.25">
      <c r="A144" t="s">
        <v>177</v>
      </c>
      <c r="B144" t="s">
        <v>61</v>
      </c>
      <c r="C144" s="1">
        <v>45729.666666666664</v>
      </c>
      <c r="D144">
        <v>1</v>
      </c>
      <c r="E144" t="s">
        <v>47</v>
      </c>
      <c r="F144">
        <v>37</v>
      </c>
      <c r="G144">
        <v>4.4000000000000004</v>
      </c>
      <c r="H144">
        <v>26</v>
      </c>
      <c r="I144">
        <v>39.9908</v>
      </c>
      <c r="J144" s="2">
        <v>45778</v>
      </c>
      <c r="K144">
        <v>4</v>
      </c>
      <c r="L144">
        <v>103.316953316953</v>
      </c>
      <c r="M144" t="s">
        <v>21</v>
      </c>
      <c r="N144">
        <v>4</v>
      </c>
      <c r="O144">
        <v>16</v>
      </c>
      <c r="P144">
        <v>32</v>
      </c>
      <c r="Q144">
        <v>402.47</v>
      </c>
      <c r="R144" t="s">
        <v>22</v>
      </c>
    </row>
    <row r="145" spans="1:18" x14ac:dyDescent="0.25">
      <c r="A145" t="s">
        <v>178</v>
      </c>
      <c r="B145" t="s">
        <v>61</v>
      </c>
      <c r="C145" s="1">
        <v>45729.666666666664</v>
      </c>
      <c r="D145">
        <v>1</v>
      </c>
      <c r="E145" t="s">
        <v>47</v>
      </c>
      <c r="F145">
        <v>25.5</v>
      </c>
      <c r="G145">
        <v>4.0750000000000002</v>
      </c>
      <c r="H145">
        <v>21</v>
      </c>
      <c r="I145">
        <v>21.7164</v>
      </c>
      <c r="J145" s="2">
        <v>45778</v>
      </c>
      <c r="K145">
        <v>4</v>
      </c>
      <c r="L145">
        <v>102.526163839769</v>
      </c>
      <c r="M145" t="s">
        <v>24</v>
      </c>
      <c r="N145">
        <v>254</v>
      </c>
      <c r="O145">
        <v>20</v>
      </c>
      <c r="P145">
        <v>-20</v>
      </c>
      <c r="Q145">
        <v>382.47</v>
      </c>
      <c r="R145" t="s">
        <v>22</v>
      </c>
    </row>
    <row r="146" spans="1:18" x14ac:dyDescent="0.25">
      <c r="A146" t="s">
        <v>179</v>
      </c>
      <c r="B146" t="s">
        <v>61</v>
      </c>
      <c r="C146" s="1">
        <v>45729.666666666664</v>
      </c>
      <c r="D146">
        <v>1</v>
      </c>
      <c r="E146" t="s">
        <v>47</v>
      </c>
      <c r="F146">
        <v>43</v>
      </c>
      <c r="G146">
        <v>5.5</v>
      </c>
      <c r="H146">
        <v>34</v>
      </c>
      <c r="I146">
        <v>58.459499999999998</v>
      </c>
      <c r="J146" s="2">
        <v>45778</v>
      </c>
      <c r="K146">
        <v>4</v>
      </c>
      <c r="L146">
        <v>108.62579281183901</v>
      </c>
      <c r="M146" t="s">
        <v>24</v>
      </c>
      <c r="N146">
        <v>250</v>
      </c>
      <c r="O146">
        <v>12.12</v>
      </c>
      <c r="P146">
        <v>-12.12</v>
      </c>
      <c r="Q146">
        <v>370.35</v>
      </c>
      <c r="R146" t="s">
        <v>22</v>
      </c>
    </row>
    <row r="147" spans="1:18" x14ac:dyDescent="0.25">
      <c r="A147" t="s">
        <v>180</v>
      </c>
      <c r="B147" t="s">
        <v>61</v>
      </c>
      <c r="C147" s="1">
        <v>45729.666666666664</v>
      </c>
      <c r="D147">
        <v>2</v>
      </c>
      <c r="E147" t="s">
        <v>47</v>
      </c>
      <c r="F147">
        <v>110</v>
      </c>
      <c r="G147">
        <v>7</v>
      </c>
      <c r="H147">
        <v>51</v>
      </c>
      <c r="I147">
        <v>75.212900000000005</v>
      </c>
      <c r="J147" s="2">
        <v>45778</v>
      </c>
      <c r="K147">
        <v>4</v>
      </c>
      <c r="L147">
        <v>101.753246753246</v>
      </c>
      <c r="M147" t="s">
        <v>24</v>
      </c>
      <c r="N147">
        <v>5</v>
      </c>
      <c r="O147">
        <v>8</v>
      </c>
      <c r="P147">
        <v>-8</v>
      </c>
      <c r="Q147">
        <v>362.35</v>
      </c>
      <c r="R147" t="s">
        <v>22</v>
      </c>
    </row>
    <row r="148" spans="1:18" x14ac:dyDescent="0.25">
      <c r="A148" t="s">
        <v>181</v>
      </c>
      <c r="B148" t="s">
        <v>43</v>
      </c>
      <c r="C148" s="1">
        <v>45729.722222222219</v>
      </c>
      <c r="D148">
        <v>2</v>
      </c>
      <c r="E148" t="s">
        <v>47</v>
      </c>
      <c r="F148">
        <v>30</v>
      </c>
      <c r="G148">
        <v>4.2</v>
      </c>
      <c r="H148">
        <v>23</v>
      </c>
      <c r="I148">
        <v>40.848199999999999</v>
      </c>
      <c r="J148" s="2">
        <v>45778</v>
      </c>
      <c r="K148">
        <v>5</v>
      </c>
      <c r="L148">
        <v>102.619047619047</v>
      </c>
      <c r="M148" t="s">
        <v>24</v>
      </c>
      <c r="N148">
        <v>7</v>
      </c>
      <c r="O148">
        <v>18.18</v>
      </c>
      <c r="P148">
        <v>-18.18</v>
      </c>
      <c r="Q148">
        <v>344.17</v>
      </c>
      <c r="R148" t="s">
        <v>22</v>
      </c>
    </row>
    <row r="149" spans="1:18" x14ac:dyDescent="0.25">
      <c r="A149" t="s">
        <v>182</v>
      </c>
      <c r="B149" t="s">
        <v>54</v>
      </c>
      <c r="C149" s="1">
        <v>45729.583333333336</v>
      </c>
      <c r="D149">
        <v>1</v>
      </c>
      <c r="E149" t="s">
        <v>59</v>
      </c>
      <c r="F149">
        <v>18</v>
      </c>
      <c r="G149">
        <v>3.01</v>
      </c>
      <c r="H149">
        <v>15</v>
      </c>
      <c r="I149">
        <v>22</v>
      </c>
      <c r="J149" s="2">
        <v>45778</v>
      </c>
      <c r="K149">
        <v>5</v>
      </c>
      <c r="L149">
        <v>104.789590254706</v>
      </c>
      <c r="M149" t="s">
        <v>24</v>
      </c>
      <c r="N149">
        <v>11</v>
      </c>
      <c r="O149">
        <v>28.57</v>
      </c>
      <c r="P149">
        <v>-28.57</v>
      </c>
      <c r="Q149">
        <v>315.60000000000002</v>
      </c>
      <c r="R149" t="s">
        <v>22</v>
      </c>
    </row>
    <row r="150" spans="1:18" x14ac:dyDescent="0.25">
      <c r="A150" t="s">
        <v>183</v>
      </c>
      <c r="B150" t="s">
        <v>19</v>
      </c>
      <c r="C150" s="1">
        <v>45729.611111111109</v>
      </c>
      <c r="D150">
        <v>5</v>
      </c>
      <c r="E150" t="s">
        <v>59</v>
      </c>
      <c r="F150">
        <v>36</v>
      </c>
      <c r="G150">
        <v>5.1284977313556901</v>
      </c>
      <c r="H150">
        <v>34</v>
      </c>
      <c r="I150">
        <v>30.354199999999999</v>
      </c>
      <c r="J150" s="2">
        <v>45778</v>
      </c>
      <c r="K150">
        <v>5</v>
      </c>
      <c r="L150">
        <v>121.31799449422201</v>
      </c>
      <c r="M150" t="s">
        <v>24</v>
      </c>
      <c r="N150">
        <v>11</v>
      </c>
      <c r="O150">
        <v>12.12</v>
      </c>
      <c r="P150">
        <v>-12.12</v>
      </c>
      <c r="Q150">
        <v>303.48</v>
      </c>
      <c r="R150" t="s">
        <v>22</v>
      </c>
    </row>
    <row r="151" spans="1:18" x14ac:dyDescent="0.25">
      <c r="A151" t="s">
        <v>184</v>
      </c>
      <c r="B151" t="s">
        <v>29</v>
      </c>
      <c r="C151" s="1">
        <v>45729.638888888891</v>
      </c>
      <c r="D151">
        <v>1</v>
      </c>
      <c r="E151" t="s">
        <v>59</v>
      </c>
      <c r="F151">
        <v>7.9</v>
      </c>
      <c r="G151">
        <v>2.12</v>
      </c>
      <c r="H151">
        <v>7.5</v>
      </c>
      <c r="I151">
        <v>7.1614000000000004</v>
      </c>
      <c r="J151" s="2">
        <v>45778</v>
      </c>
      <c r="K151">
        <v>3</v>
      </c>
      <c r="L151">
        <v>101.713637449247</v>
      </c>
      <c r="M151" t="s">
        <v>24</v>
      </c>
      <c r="N151">
        <v>4</v>
      </c>
      <c r="O151">
        <v>61.54</v>
      </c>
      <c r="P151">
        <v>-61.54</v>
      </c>
      <c r="Q151">
        <v>241.94</v>
      </c>
      <c r="R151" t="s">
        <v>22</v>
      </c>
    </row>
    <row r="152" spans="1:18" x14ac:dyDescent="0.25">
      <c r="A152" t="s">
        <v>185</v>
      </c>
      <c r="B152" t="s">
        <v>32</v>
      </c>
      <c r="C152" s="1">
        <v>45729.694444444445</v>
      </c>
      <c r="D152">
        <v>1</v>
      </c>
      <c r="E152" t="s">
        <v>59</v>
      </c>
      <c r="F152">
        <v>18.25</v>
      </c>
      <c r="G152">
        <v>3.55</v>
      </c>
      <c r="H152">
        <v>17</v>
      </c>
      <c r="I152">
        <v>13.051399999999999</v>
      </c>
      <c r="J152" s="2">
        <v>45778</v>
      </c>
      <c r="K152">
        <v>5</v>
      </c>
      <c r="L152">
        <v>105.73027204321799</v>
      </c>
      <c r="M152" t="s">
        <v>24</v>
      </c>
      <c r="N152">
        <v>254</v>
      </c>
      <c r="O152">
        <v>25</v>
      </c>
      <c r="P152">
        <v>-25</v>
      </c>
      <c r="Q152">
        <v>216.94</v>
      </c>
      <c r="R152" t="s">
        <v>22</v>
      </c>
    </row>
    <row r="153" spans="1:18" x14ac:dyDescent="0.25">
      <c r="A153" t="s">
        <v>186</v>
      </c>
      <c r="B153" t="s">
        <v>43</v>
      </c>
      <c r="C153" s="1">
        <v>45729.722222222219</v>
      </c>
      <c r="D153">
        <v>1</v>
      </c>
      <c r="E153" t="s">
        <v>59</v>
      </c>
      <c r="F153">
        <v>8.6999999999999993</v>
      </c>
      <c r="G153">
        <v>2.2400000000000002</v>
      </c>
      <c r="H153">
        <v>8.5</v>
      </c>
      <c r="I153">
        <v>6.2</v>
      </c>
      <c r="J153" s="2">
        <v>45778</v>
      </c>
      <c r="K153">
        <v>5</v>
      </c>
      <c r="L153">
        <v>104.65414614121499</v>
      </c>
      <c r="M153" t="s">
        <v>21</v>
      </c>
      <c r="N153">
        <v>2</v>
      </c>
      <c r="O153">
        <v>53.33</v>
      </c>
      <c r="P153">
        <v>13.33</v>
      </c>
      <c r="Q153">
        <v>230.27</v>
      </c>
      <c r="R153" t="s">
        <v>22</v>
      </c>
    </row>
    <row r="154" spans="1:18" x14ac:dyDescent="0.25">
      <c r="A154" t="s">
        <v>187</v>
      </c>
      <c r="B154" t="s">
        <v>54</v>
      </c>
      <c r="C154" s="1">
        <v>45729.583333333336</v>
      </c>
      <c r="D154">
        <v>1</v>
      </c>
      <c r="E154" t="s">
        <v>66</v>
      </c>
      <c r="F154">
        <v>8.6999999999999993</v>
      </c>
      <c r="G154">
        <v>2.21</v>
      </c>
      <c r="H154">
        <v>8</v>
      </c>
      <c r="I154">
        <v>11.5</v>
      </c>
      <c r="J154" s="2">
        <v>45778</v>
      </c>
      <c r="K154">
        <v>5</v>
      </c>
      <c r="L154">
        <v>100.275654028189</v>
      </c>
      <c r="M154" t="s">
        <v>24</v>
      </c>
      <c r="N154">
        <v>9</v>
      </c>
      <c r="O154">
        <v>57.14</v>
      </c>
      <c r="P154">
        <v>-57.14</v>
      </c>
      <c r="Q154">
        <v>173.13</v>
      </c>
      <c r="R154" t="s">
        <v>22</v>
      </c>
    </row>
    <row r="155" spans="1:18" x14ac:dyDescent="0.25">
      <c r="A155" t="s">
        <v>188</v>
      </c>
      <c r="B155" t="s">
        <v>19</v>
      </c>
      <c r="C155" s="1">
        <v>45729.611111111109</v>
      </c>
      <c r="D155">
        <v>1</v>
      </c>
      <c r="E155" t="s">
        <v>66</v>
      </c>
      <c r="F155">
        <v>9.3000000000000007</v>
      </c>
      <c r="G155">
        <v>2.2000000000000002</v>
      </c>
      <c r="H155">
        <v>8.5</v>
      </c>
      <c r="I155">
        <v>7.64323</v>
      </c>
      <c r="J155" s="2">
        <v>45778</v>
      </c>
      <c r="K155">
        <v>6</v>
      </c>
      <c r="L155">
        <v>102.517106549364</v>
      </c>
      <c r="M155" t="s">
        <v>21</v>
      </c>
      <c r="N155">
        <v>2</v>
      </c>
      <c r="O155">
        <v>53.33</v>
      </c>
      <c r="P155">
        <v>13.33</v>
      </c>
      <c r="Q155">
        <v>186.46</v>
      </c>
      <c r="R155" t="s">
        <v>22</v>
      </c>
    </row>
    <row r="156" spans="1:18" x14ac:dyDescent="0.25">
      <c r="A156" t="s">
        <v>189</v>
      </c>
      <c r="B156" t="s">
        <v>19</v>
      </c>
      <c r="C156" s="1">
        <v>45729.611111111109</v>
      </c>
      <c r="D156">
        <v>1</v>
      </c>
      <c r="E156" t="s">
        <v>66</v>
      </c>
      <c r="F156">
        <v>45</v>
      </c>
      <c r="G156">
        <v>5.6</v>
      </c>
      <c r="H156">
        <v>34</v>
      </c>
      <c r="I156">
        <v>49.9621</v>
      </c>
      <c r="J156" s="2">
        <v>45778</v>
      </c>
      <c r="K156">
        <v>6</v>
      </c>
      <c r="L156">
        <v>105.63492063491999</v>
      </c>
      <c r="M156" t="s">
        <v>24</v>
      </c>
      <c r="N156">
        <v>20</v>
      </c>
      <c r="O156">
        <v>12.12</v>
      </c>
      <c r="P156">
        <v>-12.12</v>
      </c>
      <c r="Q156">
        <v>174.34</v>
      </c>
      <c r="R156" t="s">
        <v>22</v>
      </c>
    </row>
    <row r="157" spans="1:18" x14ac:dyDescent="0.25">
      <c r="A157" t="s">
        <v>190</v>
      </c>
      <c r="B157" t="s">
        <v>32</v>
      </c>
      <c r="C157" s="1">
        <v>45729.694444444445</v>
      </c>
      <c r="D157">
        <v>1</v>
      </c>
      <c r="E157" t="s">
        <v>66</v>
      </c>
      <c r="F157">
        <v>37</v>
      </c>
      <c r="G157">
        <v>4.9000000000000004</v>
      </c>
      <c r="H157">
        <v>29</v>
      </c>
      <c r="I157">
        <v>38.710999999999999</v>
      </c>
      <c r="J157" s="2">
        <v>45778</v>
      </c>
      <c r="K157">
        <v>5</v>
      </c>
      <c r="L157">
        <v>106.53612796469901</v>
      </c>
      <c r="M157" t="s">
        <v>24</v>
      </c>
      <c r="N157">
        <v>12</v>
      </c>
      <c r="O157">
        <v>14.29</v>
      </c>
      <c r="P157">
        <v>-14.29</v>
      </c>
      <c r="Q157">
        <v>160.06</v>
      </c>
      <c r="R157" t="s">
        <v>22</v>
      </c>
    </row>
    <row r="158" spans="1:18" x14ac:dyDescent="0.25">
      <c r="A158" t="s">
        <v>191</v>
      </c>
      <c r="B158" t="s">
        <v>19</v>
      </c>
      <c r="C158" s="1">
        <v>45729.611111111109</v>
      </c>
      <c r="D158">
        <v>1</v>
      </c>
      <c r="E158" t="s">
        <v>84</v>
      </c>
      <c r="F158">
        <v>9.6999999999999993</v>
      </c>
      <c r="G158">
        <v>2.37</v>
      </c>
      <c r="H158">
        <v>9</v>
      </c>
      <c r="I158">
        <v>10</v>
      </c>
      <c r="J158" s="2">
        <v>45778</v>
      </c>
      <c r="K158">
        <v>6</v>
      </c>
      <c r="L158">
        <v>101.244073252425</v>
      </c>
      <c r="M158" t="s">
        <v>21</v>
      </c>
      <c r="N158">
        <v>4</v>
      </c>
      <c r="O158">
        <v>50</v>
      </c>
      <c r="P158">
        <v>15</v>
      </c>
      <c r="Q158">
        <v>175.06</v>
      </c>
      <c r="R158" t="s">
        <v>22</v>
      </c>
    </row>
    <row r="159" spans="1:18" x14ac:dyDescent="0.25">
      <c r="A159" t="s">
        <v>192</v>
      </c>
      <c r="B159" t="s">
        <v>61</v>
      </c>
      <c r="C159" s="1">
        <v>45729.666666666664</v>
      </c>
      <c r="D159">
        <v>1</v>
      </c>
      <c r="E159" t="s">
        <v>84</v>
      </c>
      <c r="F159">
        <v>35</v>
      </c>
      <c r="G159">
        <v>4.4000000000000004</v>
      </c>
      <c r="H159">
        <v>26</v>
      </c>
      <c r="I159">
        <v>51.687100000000001</v>
      </c>
      <c r="J159" s="2">
        <v>45778</v>
      </c>
      <c r="K159">
        <v>4</v>
      </c>
      <c r="L159">
        <v>105.324675324675</v>
      </c>
      <c r="M159" t="s">
        <v>24</v>
      </c>
      <c r="N159">
        <v>8</v>
      </c>
      <c r="O159">
        <v>16</v>
      </c>
      <c r="P159">
        <v>-16</v>
      </c>
      <c r="Q159">
        <v>159.06</v>
      </c>
      <c r="R159" t="s">
        <v>22</v>
      </c>
    </row>
    <row r="160" spans="1:18" x14ac:dyDescent="0.25">
      <c r="A160" t="s">
        <v>193</v>
      </c>
      <c r="B160" t="s">
        <v>61</v>
      </c>
      <c r="C160" s="1">
        <v>45729.666666666664</v>
      </c>
      <c r="D160">
        <v>1</v>
      </c>
      <c r="E160" t="s">
        <v>84</v>
      </c>
      <c r="F160">
        <v>14.75</v>
      </c>
      <c r="G160">
        <v>2.8</v>
      </c>
      <c r="H160">
        <v>13</v>
      </c>
      <c r="I160">
        <v>8.8814700000000002</v>
      </c>
      <c r="J160" s="2">
        <v>45778</v>
      </c>
      <c r="K160">
        <v>4</v>
      </c>
      <c r="L160">
        <v>104.782082324455</v>
      </c>
      <c r="M160" t="s">
        <v>33</v>
      </c>
      <c r="N160">
        <v>1</v>
      </c>
      <c r="O160">
        <v>33.33</v>
      </c>
      <c r="P160">
        <v>240</v>
      </c>
      <c r="Q160">
        <v>399.06</v>
      </c>
      <c r="R160" t="s">
        <v>22</v>
      </c>
    </row>
    <row r="161" spans="1:18" x14ac:dyDescent="0.25">
      <c r="A161" t="s">
        <v>194</v>
      </c>
      <c r="B161" t="s">
        <v>61</v>
      </c>
      <c r="C161" s="1">
        <v>45729.666666666664</v>
      </c>
      <c r="D161">
        <v>4</v>
      </c>
      <c r="E161" t="s">
        <v>84</v>
      </c>
      <c r="F161">
        <v>95</v>
      </c>
      <c r="G161">
        <v>10.5</v>
      </c>
      <c r="H161">
        <v>67</v>
      </c>
      <c r="I161">
        <v>84.801599999999993</v>
      </c>
      <c r="J161" s="2">
        <v>45778</v>
      </c>
      <c r="K161">
        <v>4</v>
      </c>
      <c r="L161">
        <v>102.882205513784</v>
      </c>
      <c r="M161" t="s">
        <v>24</v>
      </c>
      <c r="N161">
        <v>254</v>
      </c>
      <c r="O161">
        <v>6.06</v>
      </c>
      <c r="P161">
        <v>-6.06</v>
      </c>
      <c r="Q161">
        <v>393</v>
      </c>
      <c r="R161" t="s">
        <v>22</v>
      </c>
    </row>
    <row r="162" spans="1:18" x14ac:dyDescent="0.25">
      <c r="A162" t="s">
        <v>195</v>
      </c>
      <c r="B162" t="s">
        <v>46</v>
      </c>
      <c r="C162" s="1">
        <v>45730.555555555555</v>
      </c>
      <c r="D162">
        <v>1</v>
      </c>
      <c r="E162" t="s">
        <v>20</v>
      </c>
      <c r="F162">
        <v>3.625</v>
      </c>
      <c r="G162">
        <v>1.42</v>
      </c>
      <c r="H162">
        <v>3.5</v>
      </c>
      <c r="I162">
        <v>4.4664000000000001</v>
      </c>
      <c r="J162" s="2">
        <v>45778</v>
      </c>
      <c r="K162">
        <v>4</v>
      </c>
      <c r="L162">
        <v>101.092763477416</v>
      </c>
      <c r="M162" t="s">
        <v>21</v>
      </c>
      <c r="N162">
        <v>2</v>
      </c>
      <c r="O162">
        <v>160</v>
      </c>
      <c r="P162">
        <v>-40</v>
      </c>
      <c r="Q162">
        <v>353</v>
      </c>
      <c r="R162" t="s">
        <v>22</v>
      </c>
    </row>
    <row r="163" spans="1:18" x14ac:dyDescent="0.25">
      <c r="A163" t="s">
        <v>196</v>
      </c>
      <c r="B163" t="s">
        <v>46</v>
      </c>
      <c r="C163" s="1">
        <v>45730.555555555555</v>
      </c>
      <c r="D163">
        <v>1</v>
      </c>
      <c r="E163" t="s">
        <v>20</v>
      </c>
      <c r="F163">
        <v>6.6999999999999904</v>
      </c>
      <c r="G163">
        <v>1.74</v>
      </c>
      <c r="H163">
        <v>6</v>
      </c>
      <c r="I163">
        <v>5.1733000000000002</v>
      </c>
      <c r="J163" s="2">
        <v>45778</v>
      </c>
      <c r="K163">
        <v>4</v>
      </c>
      <c r="L163">
        <v>102.24738377080099</v>
      </c>
      <c r="M163" t="s">
        <v>24</v>
      </c>
      <c r="N163">
        <v>6</v>
      </c>
      <c r="O163">
        <v>80</v>
      </c>
      <c r="P163">
        <v>-80</v>
      </c>
      <c r="Q163">
        <v>273</v>
      </c>
      <c r="R163" t="s">
        <v>22</v>
      </c>
    </row>
    <row r="164" spans="1:18" x14ac:dyDescent="0.25">
      <c r="A164" t="s">
        <v>197</v>
      </c>
      <c r="B164" t="s">
        <v>46</v>
      </c>
      <c r="C164" s="1">
        <v>45730.555555555555</v>
      </c>
      <c r="D164">
        <v>1</v>
      </c>
      <c r="E164" t="s">
        <v>20</v>
      </c>
      <c r="F164">
        <v>19.75</v>
      </c>
      <c r="G164">
        <v>2.96</v>
      </c>
      <c r="H164">
        <v>15</v>
      </c>
      <c r="I164">
        <v>18.3475</v>
      </c>
      <c r="J164" s="2">
        <v>45778</v>
      </c>
      <c r="K164">
        <v>4</v>
      </c>
      <c r="L164">
        <v>102.16387273349299</v>
      </c>
      <c r="M164" t="s">
        <v>21</v>
      </c>
      <c r="N164">
        <v>4</v>
      </c>
      <c r="O164">
        <v>28.57</v>
      </c>
      <c r="P164">
        <v>25.71</v>
      </c>
      <c r="Q164">
        <v>298.70999999999998</v>
      </c>
      <c r="R164" t="s">
        <v>22</v>
      </c>
    </row>
    <row r="165" spans="1:18" x14ac:dyDescent="0.25">
      <c r="A165" t="s">
        <v>198</v>
      </c>
      <c r="B165" t="s">
        <v>46</v>
      </c>
      <c r="C165" s="1">
        <v>45730.555555555555</v>
      </c>
      <c r="D165">
        <v>1</v>
      </c>
      <c r="E165" t="s">
        <v>20</v>
      </c>
      <c r="F165">
        <v>165</v>
      </c>
      <c r="G165">
        <v>11</v>
      </c>
      <c r="H165">
        <v>81</v>
      </c>
      <c r="I165">
        <v>80</v>
      </c>
      <c r="J165" s="2">
        <v>45778</v>
      </c>
      <c r="K165">
        <v>4</v>
      </c>
      <c r="L165">
        <v>101.818181818181</v>
      </c>
      <c r="M165" t="s">
        <v>24</v>
      </c>
      <c r="N165">
        <v>7</v>
      </c>
      <c r="O165">
        <v>5</v>
      </c>
      <c r="P165">
        <v>-5</v>
      </c>
      <c r="Q165">
        <v>293.70999999999998</v>
      </c>
      <c r="R165" t="s">
        <v>22</v>
      </c>
    </row>
    <row r="166" spans="1:18" x14ac:dyDescent="0.25">
      <c r="A166" t="s">
        <v>199</v>
      </c>
      <c r="B166" t="s">
        <v>46</v>
      </c>
      <c r="C166" s="1">
        <v>45730.555555555555</v>
      </c>
      <c r="D166">
        <v>2</v>
      </c>
      <c r="E166" t="s">
        <v>20</v>
      </c>
      <c r="F166">
        <v>110</v>
      </c>
      <c r="G166">
        <v>9.1999999999999993</v>
      </c>
      <c r="H166">
        <v>71</v>
      </c>
      <c r="I166">
        <v>160</v>
      </c>
      <c r="J166" s="2">
        <v>45778</v>
      </c>
      <c r="K166">
        <v>4</v>
      </c>
      <c r="L166">
        <v>113.79446640316201</v>
      </c>
      <c r="M166" t="s">
        <v>24</v>
      </c>
      <c r="N166">
        <v>12</v>
      </c>
      <c r="O166">
        <v>5.71</v>
      </c>
      <c r="P166">
        <v>-5.71</v>
      </c>
      <c r="Q166">
        <v>288</v>
      </c>
      <c r="R166" t="s">
        <v>22</v>
      </c>
    </row>
    <row r="167" spans="1:18" x14ac:dyDescent="0.25">
      <c r="A167" t="s">
        <v>200</v>
      </c>
      <c r="B167" t="s">
        <v>46</v>
      </c>
      <c r="C167" s="1">
        <v>45730.555555555555</v>
      </c>
      <c r="D167">
        <v>2</v>
      </c>
      <c r="E167" t="s">
        <v>20</v>
      </c>
      <c r="F167">
        <v>65</v>
      </c>
      <c r="G167">
        <v>6.4</v>
      </c>
      <c r="H167">
        <v>41</v>
      </c>
      <c r="I167">
        <v>68.579099999999997</v>
      </c>
      <c r="J167" s="2">
        <v>45778</v>
      </c>
      <c r="K167">
        <v>4</v>
      </c>
      <c r="L167">
        <v>101.85096153846099</v>
      </c>
      <c r="M167" t="s">
        <v>24</v>
      </c>
      <c r="N167">
        <v>11</v>
      </c>
      <c r="O167">
        <v>10</v>
      </c>
      <c r="P167">
        <v>-10</v>
      </c>
      <c r="Q167">
        <v>278</v>
      </c>
      <c r="R167" t="s">
        <v>22</v>
      </c>
    </row>
    <row r="168" spans="1:18" x14ac:dyDescent="0.25">
      <c r="A168" t="s">
        <v>201</v>
      </c>
      <c r="B168" t="s">
        <v>54</v>
      </c>
      <c r="C168" s="1">
        <v>45730.583333333336</v>
      </c>
      <c r="D168">
        <v>1</v>
      </c>
      <c r="E168" t="s">
        <v>20</v>
      </c>
      <c r="F168">
        <v>11.25</v>
      </c>
      <c r="G168">
        <v>2.37</v>
      </c>
      <c r="H168">
        <v>10</v>
      </c>
      <c r="I168">
        <v>14.1477</v>
      </c>
      <c r="J168" s="2">
        <v>45778</v>
      </c>
      <c r="K168">
        <v>5</v>
      </c>
      <c r="L168">
        <v>103.51617440225</v>
      </c>
      <c r="M168" t="s">
        <v>24</v>
      </c>
      <c r="N168">
        <v>16</v>
      </c>
      <c r="O168">
        <v>44.44</v>
      </c>
      <c r="P168">
        <v>-44.44</v>
      </c>
      <c r="Q168">
        <v>233.55</v>
      </c>
      <c r="R168" t="s">
        <v>22</v>
      </c>
    </row>
    <row r="169" spans="1:18" x14ac:dyDescent="0.25">
      <c r="A169" t="s">
        <v>202</v>
      </c>
      <c r="B169" t="s">
        <v>54</v>
      </c>
      <c r="C169" s="1">
        <v>45730.583333333336</v>
      </c>
      <c r="D169">
        <v>1</v>
      </c>
      <c r="E169" t="s">
        <v>20</v>
      </c>
      <c r="F169">
        <v>12.25</v>
      </c>
      <c r="G169">
        <v>2.2599999999999998</v>
      </c>
      <c r="H169">
        <v>10</v>
      </c>
      <c r="I169">
        <v>12.331099999999999</v>
      </c>
      <c r="J169" s="2">
        <v>45778</v>
      </c>
      <c r="K169">
        <v>5</v>
      </c>
      <c r="L169">
        <v>102.76322918547901</v>
      </c>
      <c r="M169" t="s">
        <v>24</v>
      </c>
      <c r="N169">
        <v>15</v>
      </c>
      <c r="O169">
        <v>44.44</v>
      </c>
      <c r="P169">
        <v>-44.44</v>
      </c>
      <c r="Q169">
        <v>189.11</v>
      </c>
      <c r="R169" t="s">
        <v>22</v>
      </c>
    </row>
    <row r="170" spans="1:18" x14ac:dyDescent="0.25">
      <c r="A170" t="s">
        <v>203</v>
      </c>
      <c r="B170" t="s">
        <v>54</v>
      </c>
      <c r="C170" s="1">
        <v>45730.583333333336</v>
      </c>
      <c r="D170">
        <v>1</v>
      </c>
      <c r="E170" t="s">
        <v>20</v>
      </c>
      <c r="F170">
        <v>43</v>
      </c>
      <c r="G170">
        <v>4.5</v>
      </c>
      <c r="H170">
        <v>29</v>
      </c>
      <c r="I170">
        <v>30.282699999999998</v>
      </c>
      <c r="J170" s="2">
        <v>45778</v>
      </c>
      <c r="K170">
        <v>5</v>
      </c>
      <c r="L170">
        <v>107.05426356589101</v>
      </c>
      <c r="M170" t="s">
        <v>21</v>
      </c>
      <c r="N170">
        <v>2</v>
      </c>
      <c r="O170">
        <v>14.29</v>
      </c>
      <c r="P170">
        <v>32.86</v>
      </c>
      <c r="Q170">
        <v>221.96</v>
      </c>
      <c r="R170" t="s">
        <v>22</v>
      </c>
    </row>
    <row r="171" spans="1:18" x14ac:dyDescent="0.25">
      <c r="A171" t="s">
        <v>204</v>
      </c>
      <c r="B171" t="s">
        <v>54</v>
      </c>
      <c r="C171" s="1">
        <v>45730.583333333336</v>
      </c>
      <c r="D171">
        <v>1</v>
      </c>
      <c r="E171" t="s">
        <v>20</v>
      </c>
      <c r="F171">
        <v>18.75</v>
      </c>
      <c r="G171">
        <v>3.3250000000000002</v>
      </c>
      <c r="H171">
        <v>17</v>
      </c>
      <c r="I171">
        <v>17.348099999999999</v>
      </c>
      <c r="J171" s="2">
        <v>45778</v>
      </c>
      <c r="K171">
        <v>5</v>
      </c>
      <c r="L171">
        <v>108.491228070175</v>
      </c>
      <c r="M171" t="s">
        <v>24</v>
      </c>
      <c r="N171">
        <v>10</v>
      </c>
      <c r="O171">
        <v>25</v>
      </c>
      <c r="P171">
        <v>-25</v>
      </c>
      <c r="Q171">
        <v>196.96</v>
      </c>
      <c r="R171" t="s">
        <v>22</v>
      </c>
    </row>
    <row r="172" spans="1:18" x14ac:dyDescent="0.25">
      <c r="A172" t="s">
        <v>205</v>
      </c>
      <c r="B172" t="s">
        <v>54</v>
      </c>
      <c r="C172" s="1">
        <v>45730.583333333336</v>
      </c>
      <c r="D172">
        <v>2</v>
      </c>
      <c r="E172" t="s">
        <v>20</v>
      </c>
      <c r="F172">
        <v>70</v>
      </c>
      <c r="G172">
        <v>6.8</v>
      </c>
      <c r="H172">
        <v>51</v>
      </c>
      <c r="I172">
        <v>21.526700000000002</v>
      </c>
      <c r="J172" s="2">
        <v>45778</v>
      </c>
      <c r="K172">
        <v>5</v>
      </c>
      <c r="L172">
        <v>117.310924369747</v>
      </c>
      <c r="M172" t="s">
        <v>24</v>
      </c>
      <c r="N172">
        <v>7</v>
      </c>
      <c r="O172">
        <v>8</v>
      </c>
      <c r="P172">
        <v>-8</v>
      </c>
      <c r="Q172">
        <v>188.96</v>
      </c>
      <c r="R172" t="s">
        <v>22</v>
      </c>
    </row>
    <row r="173" spans="1:18" x14ac:dyDescent="0.25">
      <c r="A173" t="s">
        <v>206</v>
      </c>
      <c r="B173" t="s">
        <v>54</v>
      </c>
      <c r="C173" s="1">
        <v>45730.583333333336</v>
      </c>
      <c r="D173">
        <v>2</v>
      </c>
      <c r="E173" t="s">
        <v>20</v>
      </c>
      <c r="F173">
        <v>32</v>
      </c>
      <c r="G173">
        <v>4.4000000000000004</v>
      </c>
      <c r="H173">
        <v>26</v>
      </c>
      <c r="I173">
        <v>17.529499999999999</v>
      </c>
      <c r="J173" s="2">
        <v>45778</v>
      </c>
      <c r="K173">
        <v>5</v>
      </c>
      <c r="L173">
        <v>108.806818181818</v>
      </c>
      <c r="M173" t="s">
        <v>24</v>
      </c>
      <c r="N173">
        <v>6</v>
      </c>
      <c r="O173">
        <v>16</v>
      </c>
      <c r="P173">
        <v>-16</v>
      </c>
      <c r="Q173">
        <v>172.96</v>
      </c>
      <c r="R173" t="s">
        <v>22</v>
      </c>
    </row>
    <row r="174" spans="1:18" x14ac:dyDescent="0.25">
      <c r="A174" t="s">
        <v>207</v>
      </c>
      <c r="B174" t="s">
        <v>54</v>
      </c>
      <c r="C174" s="1">
        <v>45730.583333333336</v>
      </c>
      <c r="D174">
        <v>2</v>
      </c>
      <c r="E174" t="s">
        <v>20</v>
      </c>
      <c r="F174">
        <v>120</v>
      </c>
      <c r="G174">
        <v>10.5</v>
      </c>
      <c r="H174">
        <v>81</v>
      </c>
      <c r="I174">
        <v>79.993799999999993</v>
      </c>
      <c r="J174" s="2">
        <v>45778</v>
      </c>
      <c r="K174">
        <v>5</v>
      </c>
      <c r="L174">
        <v>114.70238095238</v>
      </c>
      <c r="M174" t="s">
        <v>24</v>
      </c>
      <c r="N174">
        <v>11</v>
      </c>
      <c r="O174">
        <v>5</v>
      </c>
      <c r="P174">
        <v>-5</v>
      </c>
      <c r="Q174">
        <v>167.96</v>
      </c>
      <c r="R174" t="s">
        <v>22</v>
      </c>
    </row>
    <row r="175" spans="1:18" x14ac:dyDescent="0.25">
      <c r="A175" t="s">
        <v>208</v>
      </c>
      <c r="B175" t="s">
        <v>19</v>
      </c>
      <c r="C175" s="1">
        <v>45730.611111111109</v>
      </c>
      <c r="D175">
        <v>1</v>
      </c>
      <c r="E175" t="s">
        <v>20</v>
      </c>
      <c r="F175">
        <v>7.9</v>
      </c>
      <c r="G175">
        <v>2.0699999999999998</v>
      </c>
      <c r="H175">
        <v>7.5</v>
      </c>
      <c r="I175">
        <v>4.6483299999999996</v>
      </c>
      <c r="J175" s="2">
        <v>45778</v>
      </c>
      <c r="K175">
        <v>3</v>
      </c>
      <c r="L175">
        <v>103.02390998593501</v>
      </c>
      <c r="M175" t="s">
        <v>24</v>
      </c>
      <c r="N175">
        <v>5</v>
      </c>
      <c r="O175">
        <v>61.54</v>
      </c>
      <c r="P175">
        <v>-61.54</v>
      </c>
      <c r="Q175">
        <v>106.43</v>
      </c>
      <c r="R175" t="s">
        <v>22</v>
      </c>
    </row>
    <row r="176" spans="1:18" x14ac:dyDescent="0.25">
      <c r="A176" t="s">
        <v>209</v>
      </c>
      <c r="B176" t="s">
        <v>29</v>
      </c>
      <c r="C176" s="1">
        <v>45730.638888888891</v>
      </c>
      <c r="D176">
        <v>1</v>
      </c>
      <c r="E176" t="s">
        <v>20</v>
      </c>
      <c r="F176">
        <v>11.75</v>
      </c>
      <c r="G176">
        <v>2.63</v>
      </c>
      <c r="H176">
        <v>11</v>
      </c>
      <c r="I176">
        <v>7.6722999999999999</v>
      </c>
      <c r="J176" s="2">
        <v>45778</v>
      </c>
      <c r="K176">
        <v>5</v>
      </c>
      <c r="L176">
        <v>103.842731170617</v>
      </c>
      <c r="M176" t="s">
        <v>24</v>
      </c>
      <c r="N176">
        <v>10</v>
      </c>
      <c r="O176">
        <v>40</v>
      </c>
      <c r="P176">
        <v>-40</v>
      </c>
      <c r="Q176">
        <v>66.430000000000007</v>
      </c>
      <c r="R176" t="s">
        <v>22</v>
      </c>
    </row>
    <row r="177" spans="1:18" x14ac:dyDescent="0.25">
      <c r="A177" t="s">
        <v>210</v>
      </c>
      <c r="B177" t="s">
        <v>29</v>
      </c>
      <c r="C177" s="1">
        <v>45730.638888888891</v>
      </c>
      <c r="D177">
        <v>2</v>
      </c>
      <c r="E177" t="s">
        <v>20</v>
      </c>
      <c r="F177">
        <v>60</v>
      </c>
      <c r="G177">
        <v>6.8</v>
      </c>
      <c r="H177">
        <v>41</v>
      </c>
      <c r="I177">
        <v>27</v>
      </c>
      <c r="J177" s="2">
        <v>45778</v>
      </c>
      <c r="K177">
        <v>5</v>
      </c>
      <c r="L177">
        <v>100.343137254901</v>
      </c>
      <c r="M177" t="s">
        <v>24</v>
      </c>
      <c r="N177">
        <v>254</v>
      </c>
      <c r="O177">
        <v>10</v>
      </c>
      <c r="P177">
        <v>-10</v>
      </c>
      <c r="Q177">
        <v>56.43</v>
      </c>
      <c r="R177" t="s">
        <v>22</v>
      </c>
    </row>
    <row r="178" spans="1:18" x14ac:dyDescent="0.25">
      <c r="A178" t="s">
        <v>211</v>
      </c>
      <c r="B178" t="s">
        <v>29</v>
      </c>
      <c r="C178" s="1">
        <v>45730.638888888891</v>
      </c>
      <c r="D178">
        <v>2</v>
      </c>
      <c r="E178" t="s">
        <v>20</v>
      </c>
      <c r="F178">
        <v>29</v>
      </c>
      <c r="G178">
        <v>4.8</v>
      </c>
      <c r="H178">
        <v>26</v>
      </c>
      <c r="I178">
        <v>30.8035</v>
      </c>
      <c r="J178" s="2">
        <v>45778</v>
      </c>
      <c r="K178">
        <v>5</v>
      </c>
      <c r="L178">
        <v>107.327586206896</v>
      </c>
      <c r="M178" t="s">
        <v>24</v>
      </c>
      <c r="N178">
        <v>8</v>
      </c>
      <c r="O178">
        <v>16</v>
      </c>
      <c r="P178">
        <v>-16</v>
      </c>
      <c r="Q178">
        <v>40.43</v>
      </c>
      <c r="R178" t="s">
        <v>22</v>
      </c>
    </row>
    <row r="179" spans="1:18" x14ac:dyDescent="0.25">
      <c r="A179" t="s">
        <v>212</v>
      </c>
      <c r="B179" t="s">
        <v>29</v>
      </c>
      <c r="C179" s="1">
        <v>45730.638888888891</v>
      </c>
      <c r="D179">
        <v>5</v>
      </c>
      <c r="E179" t="s">
        <v>20</v>
      </c>
      <c r="F179">
        <v>49</v>
      </c>
      <c r="G179">
        <v>5.1705039350922899</v>
      </c>
      <c r="H179">
        <v>34</v>
      </c>
      <c r="I179">
        <v>68.556399999999996</v>
      </c>
      <c r="J179" s="2">
        <v>45778</v>
      </c>
      <c r="K179">
        <v>5</v>
      </c>
      <c r="L179">
        <v>108.18768101201999</v>
      </c>
      <c r="M179" t="s">
        <v>24</v>
      </c>
      <c r="N179">
        <v>254</v>
      </c>
      <c r="O179">
        <v>12.12</v>
      </c>
      <c r="P179">
        <v>-12.12</v>
      </c>
      <c r="Q179">
        <v>28.31</v>
      </c>
      <c r="R179" t="s">
        <v>22</v>
      </c>
    </row>
    <row r="180" spans="1:18" x14ac:dyDescent="0.25">
      <c r="A180" t="s">
        <v>213</v>
      </c>
      <c r="B180" t="s">
        <v>61</v>
      </c>
      <c r="C180" s="1">
        <v>45730.666666666664</v>
      </c>
      <c r="D180">
        <v>1</v>
      </c>
      <c r="E180" t="s">
        <v>20</v>
      </c>
      <c r="F180">
        <v>8.9</v>
      </c>
      <c r="G180">
        <v>1.9350000000000001</v>
      </c>
      <c r="H180">
        <v>7.5</v>
      </c>
      <c r="I180">
        <v>9.6273900000000001</v>
      </c>
      <c r="J180" s="2">
        <v>45778</v>
      </c>
      <c r="K180">
        <v>3</v>
      </c>
      <c r="L180">
        <v>101.566356008477</v>
      </c>
      <c r="M180" t="s">
        <v>33</v>
      </c>
      <c r="N180">
        <v>1</v>
      </c>
      <c r="O180">
        <v>61.54</v>
      </c>
      <c r="P180">
        <v>240</v>
      </c>
      <c r="Q180">
        <v>268.31</v>
      </c>
      <c r="R180" t="s">
        <v>22</v>
      </c>
    </row>
    <row r="181" spans="1:18" x14ac:dyDescent="0.25">
      <c r="A181" t="s">
        <v>214</v>
      </c>
      <c r="B181" t="s">
        <v>61</v>
      </c>
      <c r="C181" s="1">
        <v>45730.666666666664</v>
      </c>
      <c r="D181">
        <v>2</v>
      </c>
      <c r="E181" t="s">
        <v>20</v>
      </c>
      <c r="F181">
        <v>75</v>
      </c>
      <c r="G181">
        <v>8</v>
      </c>
      <c r="H181">
        <v>51</v>
      </c>
      <c r="I181">
        <v>39.058900000000001</v>
      </c>
      <c r="J181" s="2">
        <v>45778</v>
      </c>
      <c r="K181">
        <v>3</v>
      </c>
      <c r="L181">
        <v>102.75</v>
      </c>
      <c r="M181" t="s">
        <v>24</v>
      </c>
      <c r="N181">
        <v>250</v>
      </c>
      <c r="O181">
        <v>8</v>
      </c>
      <c r="P181">
        <v>-8</v>
      </c>
      <c r="Q181">
        <v>260.31</v>
      </c>
      <c r="R181" t="s">
        <v>22</v>
      </c>
    </row>
    <row r="182" spans="1:18" x14ac:dyDescent="0.25">
      <c r="A182" t="s">
        <v>215</v>
      </c>
      <c r="B182" t="s">
        <v>46</v>
      </c>
      <c r="C182" s="1">
        <v>45730.555555555555</v>
      </c>
      <c r="D182">
        <v>2</v>
      </c>
      <c r="E182" t="s">
        <v>47</v>
      </c>
      <c r="F182">
        <v>70</v>
      </c>
      <c r="G182">
        <v>7</v>
      </c>
      <c r="H182">
        <v>51</v>
      </c>
      <c r="I182">
        <v>107.741</v>
      </c>
      <c r="J182" s="2">
        <v>45778</v>
      </c>
      <c r="K182">
        <v>4</v>
      </c>
      <c r="L182">
        <v>114.99999999999901</v>
      </c>
      <c r="M182" t="s">
        <v>24</v>
      </c>
      <c r="N182">
        <v>8</v>
      </c>
      <c r="O182">
        <v>8</v>
      </c>
      <c r="P182">
        <v>-8</v>
      </c>
      <c r="Q182">
        <v>252.31</v>
      </c>
      <c r="R182" t="s">
        <v>22</v>
      </c>
    </row>
    <row r="183" spans="1:18" x14ac:dyDescent="0.25">
      <c r="A183" t="s">
        <v>216</v>
      </c>
      <c r="B183" t="s">
        <v>54</v>
      </c>
      <c r="C183" s="1">
        <v>45730.583333333336</v>
      </c>
      <c r="D183">
        <v>1</v>
      </c>
      <c r="E183" t="s">
        <v>47</v>
      </c>
      <c r="F183">
        <v>6.5</v>
      </c>
      <c r="G183">
        <v>1.54</v>
      </c>
      <c r="H183">
        <v>5.5</v>
      </c>
      <c r="I183">
        <v>10.5754</v>
      </c>
      <c r="J183" s="2">
        <v>45778</v>
      </c>
      <c r="K183">
        <v>6</v>
      </c>
      <c r="L183">
        <v>103.996003996003</v>
      </c>
      <c r="M183" t="s">
        <v>24</v>
      </c>
      <c r="N183">
        <v>14</v>
      </c>
      <c r="O183">
        <v>88.89</v>
      </c>
      <c r="P183">
        <v>-88.89</v>
      </c>
      <c r="Q183">
        <v>163.41999999999999</v>
      </c>
      <c r="R183" t="s">
        <v>22</v>
      </c>
    </row>
    <row r="184" spans="1:18" x14ac:dyDescent="0.25">
      <c r="A184" t="s">
        <v>217</v>
      </c>
      <c r="B184" t="s">
        <v>54</v>
      </c>
      <c r="C184" s="1">
        <v>45730.583333333336</v>
      </c>
      <c r="D184">
        <v>1</v>
      </c>
      <c r="E184" t="s">
        <v>47</v>
      </c>
      <c r="F184">
        <v>28.5</v>
      </c>
      <c r="G184">
        <v>2.94</v>
      </c>
      <c r="H184">
        <v>17</v>
      </c>
      <c r="I184">
        <v>22.203499999999998</v>
      </c>
      <c r="J184" s="2">
        <v>45778</v>
      </c>
      <c r="K184">
        <v>6</v>
      </c>
      <c r="L184">
        <v>101.25313283208</v>
      </c>
      <c r="M184" t="s">
        <v>24</v>
      </c>
      <c r="N184">
        <v>8</v>
      </c>
      <c r="O184">
        <v>25</v>
      </c>
      <c r="P184">
        <v>-25</v>
      </c>
      <c r="Q184">
        <v>138.41999999999999</v>
      </c>
      <c r="R184" t="s">
        <v>22</v>
      </c>
    </row>
    <row r="185" spans="1:18" x14ac:dyDescent="0.25">
      <c r="A185" t="s">
        <v>218</v>
      </c>
      <c r="B185" t="s">
        <v>54</v>
      </c>
      <c r="C185" s="1">
        <v>45730.583333333336</v>
      </c>
      <c r="D185">
        <v>1</v>
      </c>
      <c r="E185" t="s">
        <v>47</v>
      </c>
      <c r="F185">
        <v>18.75</v>
      </c>
      <c r="G185">
        <v>2.2999999999999998</v>
      </c>
      <c r="H185">
        <v>12</v>
      </c>
      <c r="I185">
        <v>20.8492</v>
      </c>
      <c r="J185" s="2">
        <v>45778</v>
      </c>
      <c r="K185">
        <v>6</v>
      </c>
      <c r="L185">
        <v>101.565217391304</v>
      </c>
      <c r="M185" t="s">
        <v>24</v>
      </c>
      <c r="N185">
        <v>9</v>
      </c>
      <c r="O185">
        <v>36.36</v>
      </c>
      <c r="P185">
        <v>-36.36</v>
      </c>
      <c r="Q185">
        <v>102.05</v>
      </c>
      <c r="R185" t="s">
        <v>22</v>
      </c>
    </row>
    <row r="186" spans="1:18" x14ac:dyDescent="0.25">
      <c r="A186" t="s">
        <v>219</v>
      </c>
      <c r="B186" t="s">
        <v>54</v>
      </c>
      <c r="C186" s="1">
        <v>45730.583333333336</v>
      </c>
      <c r="D186">
        <v>5</v>
      </c>
      <c r="E186" t="s">
        <v>47</v>
      </c>
      <c r="F186">
        <v>294</v>
      </c>
      <c r="G186">
        <v>11</v>
      </c>
      <c r="H186">
        <v>101</v>
      </c>
      <c r="I186">
        <v>174.55</v>
      </c>
      <c r="J186" s="2">
        <v>45778</v>
      </c>
      <c r="K186">
        <v>6</v>
      </c>
      <c r="L186">
        <v>112.63141620284399</v>
      </c>
      <c r="M186" t="s">
        <v>24</v>
      </c>
      <c r="N186">
        <v>12</v>
      </c>
      <c r="O186">
        <v>4</v>
      </c>
      <c r="P186">
        <v>-4</v>
      </c>
      <c r="Q186">
        <v>98.05</v>
      </c>
      <c r="R186" t="s">
        <v>22</v>
      </c>
    </row>
    <row r="187" spans="1:18" x14ac:dyDescent="0.25">
      <c r="A187" t="s">
        <v>220</v>
      </c>
      <c r="B187" t="s">
        <v>54</v>
      </c>
      <c r="C187" s="1">
        <v>45730.583333333336</v>
      </c>
      <c r="D187">
        <v>2</v>
      </c>
      <c r="E187" t="s">
        <v>47</v>
      </c>
      <c r="F187">
        <v>97.5</v>
      </c>
      <c r="G187">
        <v>6.6</v>
      </c>
      <c r="H187">
        <v>51</v>
      </c>
      <c r="I187">
        <v>32.293700000000001</v>
      </c>
      <c r="J187" s="2">
        <v>45778</v>
      </c>
      <c r="K187">
        <v>6</v>
      </c>
      <c r="L187">
        <v>109.48717948717901</v>
      </c>
      <c r="M187" t="s">
        <v>21</v>
      </c>
      <c r="N187">
        <v>5</v>
      </c>
      <c r="O187">
        <v>8</v>
      </c>
      <c r="P187">
        <v>36</v>
      </c>
      <c r="Q187">
        <v>134.05000000000001</v>
      </c>
      <c r="R187" t="s">
        <v>22</v>
      </c>
    </row>
    <row r="188" spans="1:18" x14ac:dyDescent="0.25">
      <c r="A188" t="s">
        <v>221</v>
      </c>
      <c r="B188" t="s">
        <v>19</v>
      </c>
      <c r="C188" s="1">
        <v>45730.611111111109</v>
      </c>
      <c r="D188">
        <v>2</v>
      </c>
      <c r="E188" t="s">
        <v>47</v>
      </c>
      <c r="F188">
        <v>50</v>
      </c>
      <c r="G188">
        <v>6.2</v>
      </c>
      <c r="H188">
        <v>41</v>
      </c>
      <c r="I188">
        <v>40</v>
      </c>
      <c r="J188" s="2">
        <v>45778</v>
      </c>
      <c r="K188">
        <v>3</v>
      </c>
      <c r="L188">
        <v>113.58064516128999</v>
      </c>
      <c r="M188" t="s">
        <v>24</v>
      </c>
      <c r="N188">
        <v>6</v>
      </c>
      <c r="O188">
        <v>10</v>
      </c>
      <c r="P188">
        <v>-10</v>
      </c>
      <c r="Q188">
        <v>124.05</v>
      </c>
      <c r="R188" t="s">
        <v>22</v>
      </c>
    </row>
    <row r="189" spans="1:18" x14ac:dyDescent="0.25">
      <c r="A189" t="s">
        <v>222</v>
      </c>
      <c r="B189" t="s">
        <v>29</v>
      </c>
      <c r="C189" s="1">
        <v>45730.638888888891</v>
      </c>
      <c r="D189">
        <v>1</v>
      </c>
      <c r="E189" t="s">
        <v>47</v>
      </c>
      <c r="F189">
        <v>8.6999999999999993</v>
      </c>
      <c r="G189">
        <v>2.14</v>
      </c>
      <c r="H189">
        <v>8</v>
      </c>
      <c r="I189">
        <v>7.8</v>
      </c>
      <c r="J189" s="2">
        <v>45778</v>
      </c>
      <c r="K189">
        <v>5</v>
      </c>
      <c r="L189">
        <v>102.05177784939301</v>
      </c>
      <c r="M189" t="s">
        <v>33</v>
      </c>
      <c r="N189">
        <v>1</v>
      </c>
      <c r="O189">
        <v>57.14</v>
      </c>
      <c r="P189">
        <v>240</v>
      </c>
      <c r="Q189">
        <v>364.05</v>
      </c>
      <c r="R189" t="s">
        <v>22</v>
      </c>
    </row>
    <row r="190" spans="1:18" x14ac:dyDescent="0.25">
      <c r="A190" t="s">
        <v>223</v>
      </c>
      <c r="B190" t="s">
        <v>29</v>
      </c>
      <c r="C190" s="1">
        <v>45730.638888888891</v>
      </c>
      <c r="D190">
        <v>1</v>
      </c>
      <c r="E190" t="s">
        <v>47</v>
      </c>
      <c r="F190">
        <v>13.75</v>
      </c>
      <c r="G190">
        <v>2.44</v>
      </c>
      <c r="H190">
        <v>11</v>
      </c>
      <c r="I190">
        <v>24.741900000000001</v>
      </c>
      <c r="J190" s="2">
        <v>45778</v>
      </c>
      <c r="K190">
        <v>5</v>
      </c>
      <c r="L190">
        <v>101.475409836065</v>
      </c>
      <c r="M190" t="s">
        <v>21</v>
      </c>
      <c r="N190">
        <v>5</v>
      </c>
      <c r="O190">
        <v>40</v>
      </c>
      <c r="P190">
        <v>20</v>
      </c>
      <c r="Q190">
        <v>384.05</v>
      </c>
      <c r="R190" t="s">
        <v>22</v>
      </c>
    </row>
    <row r="191" spans="1:18" x14ac:dyDescent="0.25">
      <c r="A191" t="s">
        <v>224</v>
      </c>
      <c r="B191" t="s">
        <v>43</v>
      </c>
      <c r="C191" s="1">
        <v>45730.722222222219</v>
      </c>
      <c r="D191">
        <v>2</v>
      </c>
      <c r="E191" t="s">
        <v>47</v>
      </c>
      <c r="F191">
        <v>55</v>
      </c>
      <c r="G191">
        <v>5.3</v>
      </c>
      <c r="H191">
        <v>34</v>
      </c>
      <c r="I191">
        <v>43.1646</v>
      </c>
      <c r="J191" s="2">
        <v>45778</v>
      </c>
      <c r="K191">
        <v>6</v>
      </c>
      <c r="L191">
        <v>102.607204116638</v>
      </c>
      <c r="M191" t="s">
        <v>21</v>
      </c>
      <c r="N191">
        <v>2</v>
      </c>
      <c r="O191">
        <v>12.12</v>
      </c>
      <c r="P191">
        <v>33.94</v>
      </c>
      <c r="Q191">
        <v>417.99</v>
      </c>
      <c r="R191" t="s">
        <v>22</v>
      </c>
    </row>
    <row r="192" spans="1:18" x14ac:dyDescent="0.25">
      <c r="A192" t="s">
        <v>225</v>
      </c>
      <c r="B192" t="s">
        <v>43</v>
      </c>
      <c r="C192" s="1">
        <v>45730.722222222219</v>
      </c>
      <c r="D192">
        <v>2</v>
      </c>
      <c r="E192" t="s">
        <v>47</v>
      </c>
      <c r="F192">
        <v>70</v>
      </c>
      <c r="G192">
        <v>5.7</v>
      </c>
      <c r="H192">
        <v>41</v>
      </c>
      <c r="I192">
        <v>80.824200000000005</v>
      </c>
      <c r="J192" s="2">
        <v>45778</v>
      </c>
      <c r="K192">
        <v>6</v>
      </c>
      <c r="L192">
        <v>108.233082706766</v>
      </c>
      <c r="M192" t="s">
        <v>24</v>
      </c>
      <c r="N192">
        <v>13</v>
      </c>
      <c r="O192">
        <v>10</v>
      </c>
      <c r="P192">
        <v>-10</v>
      </c>
      <c r="Q192">
        <v>407.99</v>
      </c>
      <c r="R192" t="s">
        <v>22</v>
      </c>
    </row>
    <row r="193" spans="1:18" x14ac:dyDescent="0.25">
      <c r="A193" t="s">
        <v>226</v>
      </c>
      <c r="B193" t="s">
        <v>43</v>
      </c>
      <c r="C193" s="1">
        <v>45730.722222222219</v>
      </c>
      <c r="D193">
        <v>5</v>
      </c>
      <c r="E193" t="s">
        <v>47</v>
      </c>
      <c r="F193">
        <v>175</v>
      </c>
      <c r="G193">
        <v>9.1999999999999993</v>
      </c>
      <c r="H193">
        <v>81</v>
      </c>
      <c r="I193">
        <v>119.069</v>
      </c>
      <c r="J193" s="2">
        <v>45778</v>
      </c>
      <c r="K193">
        <v>6</v>
      </c>
      <c r="L193">
        <v>115.534161490683</v>
      </c>
      <c r="M193" t="s">
        <v>24</v>
      </c>
      <c r="N193">
        <v>10</v>
      </c>
      <c r="O193">
        <v>5</v>
      </c>
      <c r="P193">
        <v>-5</v>
      </c>
      <c r="Q193">
        <v>402.99</v>
      </c>
      <c r="R193" t="s">
        <v>22</v>
      </c>
    </row>
    <row r="194" spans="1:18" x14ac:dyDescent="0.25">
      <c r="A194" t="s">
        <v>227</v>
      </c>
      <c r="B194" t="s">
        <v>43</v>
      </c>
      <c r="C194" s="1">
        <v>45730.722222222219</v>
      </c>
      <c r="D194">
        <v>2</v>
      </c>
      <c r="E194" t="s">
        <v>47</v>
      </c>
      <c r="F194">
        <v>43</v>
      </c>
      <c r="G194">
        <v>4.3</v>
      </c>
      <c r="H194">
        <v>26</v>
      </c>
      <c r="I194">
        <v>57.506500000000003</v>
      </c>
      <c r="J194" s="2">
        <v>45778</v>
      </c>
      <c r="K194">
        <v>6</v>
      </c>
      <c r="L194">
        <v>100</v>
      </c>
      <c r="M194" t="s">
        <v>24</v>
      </c>
      <c r="N194">
        <v>15</v>
      </c>
      <c r="O194">
        <v>16</v>
      </c>
      <c r="P194">
        <v>-16</v>
      </c>
      <c r="Q194">
        <v>386.99</v>
      </c>
      <c r="R194" t="s">
        <v>22</v>
      </c>
    </row>
    <row r="195" spans="1:18" x14ac:dyDescent="0.25">
      <c r="A195" t="s">
        <v>228</v>
      </c>
      <c r="B195" t="s">
        <v>43</v>
      </c>
      <c r="C195" s="1">
        <v>45730.722222222219</v>
      </c>
      <c r="D195">
        <v>4</v>
      </c>
      <c r="E195" t="s">
        <v>47</v>
      </c>
      <c r="F195">
        <v>160</v>
      </c>
      <c r="G195">
        <v>14.25</v>
      </c>
      <c r="H195">
        <v>101</v>
      </c>
      <c r="I195">
        <v>177.19</v>
      </c>
      <c r="J195" s="2">
        <v>45778</v>
      </c>
      <c r="K195">
        <v>6</v>
      </c>
      <c r="L195">
        <v>105.246710526315</v>
      </c>
      <c r="M195" t="s">
        <v>24</v>
      </c>
      <c r="N195">
        <v>17</v>
      </c>
      <c r="O195">
        <v>4</v>
      </c>
      <c r="P195">
        <v>-4</v>
      </c>
      <c r="Q195">
        <v>382.99</v>
      </c>
      <c r="R195" t="s">
        <v>22</v>
      </c>
    </row>
    <row r="196" spans="1:18" x14ac:dyDescent="0.25">
      <c r="A196" t="s">
        <v>229</v>
      </c>
      <c r="B196" t="s">
        <v>54</v>
      </c>
      <c r="C196" s="1">
        <v>45730.583333333336</v>
      </c>
      <c r="D196">
        <v>1</v>
      </c>
      <c r="E196" t="s">
        <v>59</v>
      </c>
      <c r="F196">
        <v>6.9</v>
      </c>
      <c r="G196">
        <v>1.84</v>
      </c>
      <c r="H196">
        <v>6.5</v>
      </c>
      <c r="I196">
        <v>10.5</v>
      </c>
      <c r="J196" s="2">
        <v>45778</v>
      </c>
      <c r="K196">
        <v>5</v>
      </c>
      <c r="L196">
        <v>104.166666666666</v>
      </c>
      <c r="M196" t="s">
        <v>21</v>
      </c>
      <c r="N196">
        <v>3</v>
      </c>
      <c r="O196">
        <v>72.73</v>
      </c>
      <c r="P196">
        <v>3.64</v>
      </c>
      <c r="Q196">
        <v>386.63</v>
      </c>
      <c r="R196" t="s">
        <v>22</v>
      </c>
    </row>
    <row r="197" spans="1:18" x14ac:dyDescent="0.25">
      <c r="A197" t="s">
        <v>230</v>
      </c>
      <c r="B197" t="s">
        <v>32</v>
      </c>
      <c r="C197" s="1">
        <v>45730.694444444445</v>
      </c>
      <c r="D197">
        <v>1</v>
      </c>
      <c r="E197" t="s">
        <v>59</v>
      </c>
      <c r="F197">
        <v>49</v>
      </c>
      <c r="G197">
        <v>7.2</v>
      </c>
      <c r="H197">
        <v>41</v>
      </c>
      <c r="I197">
        <v>115.30500000000001</v>
      </c>
      <c r="J197" s="2">
        <v>45778</v>
      </c>
      <c r="K197">
        <v>4</v>
      </c>
      <c r="L197">
        <v>104.33673469387701</v>
      </c>
      <c r="M197" t="s">
        <v>24</v>
      </c>
      <c r="N197">
        <v>11</v>
      </c>
      <c r="O197">
        <v>10</v>
      </c>
      <c r="P197">
        <v>-10</v>
      </c>
      <c r="Q197">
        <v>376.63</v>
      </c>
      <c r="R197" t="s">
        <v>22</v>
      </c>
    </row>
    <row r="198" spans="1:18" x14ac:dyDescent="0.25">
      <c r="A198" t="s">
        <v>231</v>
      </c>
      <c r="B198" t="s">
        <v>32</v>
      </c>
      <c r="C198" s="1">
        <v>45730.694444444445</v>
      </c>
      <c r="D198">
        <v>2</v>
      </c>
      <c r="E198" t="s">
        <v>59</v>
      </c>
      <c r="F198">
        <v>170</v>
      </c>
      <c r="G198">
        <v>18.5</v>
      </c>
      <c r="H198">
        <v>126</v>
      </c>
      <c r="I198">
        <v>92.361000000000004</v>
      </c>
      <c r="J198" s="2">
        <v>45778</v>
      </c>
      <c r="K198">
        <v>4</v>
      </c>
      <c r="L198">
        <v>107.329093799682</v>
      </c>
      <c r="M198" t="s">
        <v>24</v>
      </c>
      <c r="N198">
        <v>254</v>
      </c>
      <c r="O198">
        <v>3.2</v>
      </c>
      <c r="P198">
        <v>-3.2</v>
      </c>
      <c r="Q198">
        <v>373.43</v>
      </c>
      <c r="R198" t="s">
        <v>22</v>
      </c>
    </row>
    <row r="199" spans="1:18" x14ac:dyDescent="0.25">
      <c r="A199" t="s">
        <v>232</v>
      </c>
      <c r="B199" t="s">
        <v>32</v>
      </c>
      <c r="C199" s="1">
        <v>45730.694444444445</v>
      </c>
      <c r="D199">
        <v>2</v>
      </c>
      <c r="E199" t="s">
        <v>59</v>
      </c>
      <c r="F199">
        <v>110</v>
      </c>
      <c r="G199">
        <v>12.5</v>
      </c>
      <c r="H199">
        <v>81</v>
      </c>
      <c r="I199">
        <v>142.84899999999999</v>
      </c>
      <c r="J199" s="2">
        <v>45778</v>
      </c>
      <c r="K199">
        <v>4</v>
      </c>
      <c r="L199">
        <v>104.818181818181</v>
      </c>
      <c r="M199" t="s">
        <v>24</v>
      </c>
      <c r="N199">
        <v>7</v>
      </c>
      <c r="O199">
        <v>5</v>
      </c>
      <c r="P199">
        <v>-5</v>
      </c>
      <c r="Q199">
        <v>368.43</v>
      </c>
      <c r="R199" t="s">
        <v>22</v>
      </c>
    </row>
    <row r="200" spans="1:18" x14ac:dyDescent="0.25">
      <c r="A200" t="s">
        <v>233</v>
      </c>
      <c r="B200" t="s">
        <v>32</v>
      </c>
      <c r="C200" s="1">
        <v>45730.694444444445</v>
      </c>
      <c r="D200">
        <v>2</v>
      </c>
      <c r="E200" t="s">
        <v>59</v>
      </c>
      <c r="F200">
        <v>380</v>
      </c>
      <c r="G200">
        <v>26</v>
      </c>
      <c r="H200">
        <v>201</v>
      </c>
      <c r="I200">
        <v>143.80799999999999</v>
      </c>
      <c r="J200" s="2">
        <v>45778</v>
      </c>
      <c r="K200">
        <v>4</v>
      </c>
      <c r="L200">
        <v>105.293522267206</v>
      </c>
      <c r="M200" t="s">
        <v>24</v>
      </c>
      <c r="N200">
        <v>14</v>
      </c>
      <c r="O200">
        <v>2</v>
      </c>
      <c r="P200">
        <v>-2</v>
      </c>
      <c r="Q200">
        <v>366.43</v>
      </c>
      <c r="R200" t="s">
        <v>22</v>
      </c>
    </row>
    <row r="201" spans="1:18" x14ac:dyDescent="0.25">
      <c r="A201" t="s">
        <v>234</v>
      </c>
      <c r="B201" t="s">
        <v>32</v>
      </c>
      <c r="C201" s="1">
        <v>45730.694444444445</v>
      </c>
      <c r="D201">
        <v>2</v>
      </c>
      <c r="E201" t="s">
        <v>59</v>
      </c>
      <c r="F201">
        <v>92.5</v>
      </c>
      <c r="G201">
        <v>14.2</v>
      </c>
      <c r="H201">
        <v>81</v>
      </c>
      <c r="I201">
        <v>160.17699999999999</v>
      </c>
      <c r="J201" s="2">
        <v>45778</v>
      </c>
      <c r="K201">
        <v>4</v>
      </c>
      <c r="L201">
        <v>103.642938713361</v>
      </c>
      <c r="M201" t="s">
        <v>24</v>
      </c>
      <c r="N201">
        <v>16</v>
      </c>
      <c r="O201">
        <v>5</v>
      </c>
      <c r="P201">
        <v>-5</v>
      </c>
      <c r="Q201">
        <v>361.43</v>
      </c>
      <c r="R201" t="s">
        <v>22</v>
      </c>
    </row>
    <row r="202" spans="1:18" x14ac:dyDescent="0.25">
      <c r="A202" t="s">
        <v>235</v>
      </c>
      <c r="B202" t="s">
        <v>43</v>
      </c>
      <c r="C202" s="1">
        <v>45730.722222222219</v>
      </c>
      <c r="D202">
        <v>1</v>
      </c>
      <c r="E202" t="s">
        <v>59</v>
      </c>
      <c r="F202">
        <v>14.75</v>
      </c>
      <c r="G202">
        <v>2.58</v>
      </c>
      <c r="H202">
        <v>12</v>
      </c>
      <c r="I202">
        <v>22.478200000000001</v>
      </c>
      <c r="J202" s="2">
        <v>45778</v>
      </c>
      <c r="K202">
        <v>5</v>
      </c>
      <c r="L202">
        <v>102.693469977663</v>
      </c>
      <c r="M202" t="s">
        <v>24</v>
      </c>
      <c r="N202">
        <v>11</v>
      </c>
      <c r="O202">
        <v>36.36</v>
      </c>
      <c r="P202">
        <v>-36.36</v>
      </c>
      <c r="Q202">
        <v>325.06</v>
      </c>
      <c r="R202" t="s">
        <v>22</v>
      </c>
    </row>
    <row r="203" spans="1:18" x14ac:dyDescent="0.25">
      <c r="A203" t="s">
        <v>236</v>
      </c>
      <c r="B203" t="s">
        <v>54</v>
      </c>
      <c r="C203" s="1">
        <v>45730.583333333336</v>
      </c>
      <c r="D203">
        <v>1</v>
      </c>
      <c r="E203" t="s">
        <v>66</v>
      </c>
      <c r="F203">
        <v>4.8499999999999996</v>
      </c>
      <c r="G203">
        <v>1.58</v>
      </c>
      <c r="H203">
        <v>4.5</v>
      </c>
      <c r="I203">
        <v>4.5</v>
      </c>
      <c r="J203" s="2">
        <v>45778</v>
      </c>
      <c r="K203">
        <v>5</v>
      </c>
      <c r="L203">
        <v>100.18922093174901</v>
      </c>
      <c r="M203" t="s">
        <v>33</v>
      </c>
      <c r="N203">
        <v>1</v>
      </c>
      <c r="O203">
        <v>114.29</v>
      </c>
      <c r="P203">
        <v>240</v>
      </c>
      <c r="Q203">
        <v>565.05999999999995</v>
      </c>
      <c r="R203" t="s">
        <v>22</v>
      </c>
    </row>
    <row r="204" spans="1:18" x14ac:dyDescent="0.25">
      <c r="A204" t="s">
        <v>237</v>
      </c>
      <c r="B204" t="s">
        <v>29</v>
      </c>
      <c r="C204" s="1">
        <v>45730.638888888891</v>
      </c>
      <c r="D204">
        <v>1</v>
      </c>
      <c r="E204" t="s">
        <v>66</v>
      </c>
      <c r="F204">
        <v>87.5</v>
      </c>
      <c r="G204">
        <v>12.5</v>
      </c>
      <c r="H204">
        <v>81</v>
      </c>
      <c r="I204">
        <v>38.185099999999998</v>
      </c>
      <c r="J204" s="2">
        <v>45778</v>
      </c>
      <c r="K204">
        <v>4</v>
      </c>
      <c r="L204">
        <v>114.28571428571399</v>
      </c>
      <c r="M204" t="s">
        <v>21</v>
      </c>
      <c r="N204">
        <v>4</v>
      </c>
      <c r="O204">
        <v>5</v>
      </c>
      <c r="P204">
        <v>37.5</v>
      </c>
      <c r="Q204">
        <v>602.55999999999995</v>
      </c>
      <c r="R204" t="s">
        <v>22</v>
      </c>
    </row>
    <row r="205" spans="1:18" x14ac:dyDescent="0.25">
      <c r="A205" t="s">
        <v>238</v>
      </c>
      <c r="B205" t="s">
        <v>29</v>
      </c>
      <c r="C205" s="1">
        <v>45730.638888888891</v>
      </c>
      <c r="D205">
        <v>2</v>
      </c>
      <c r="E205" t="s">
        <v>66</v>
      </c>
      <c r="F205">
        <v>285</v>
      </c>
      <c r="G205">
        <v>28</v>
      </c>
      <c r="H205">
        <v>201</v>
      </c>
      <c r="I205">
        <v>105.10299999999999</v>
      </c>
      <c r="J205" s="2">
        <v>45778</v>
      </c>
      <c r="K205">
        <v>4</v>
      </c>
      <c r="L205">
        <v>108.477443609022</v>
      </c>
      <c r="M205" t="s">
        <v>24</v>
      </c>
      <c r="N205">
        <v>6</v>
      </c>
      <c r="O205">
        <v>2</v>
      </c>
      <c r="P205">
        <v>-2</v>
      </c>
      <c r="Q205">
        <v>600.55999999999995</v>
      </c>
      <c r="R205" t="s">
        <v>22</v>
      </c>
    </row>
    <row r="206" spans="1:18" x14ac:dyDescent="0.25">
      <c r="A206" t="s">
        <v>239</v>
      </c>
      <c r="B206" t="s">
        <v>32</v>
      </c>
      <c r="C206" s="1">
        <v>45730.694444444445</v>
      </c>
      <c r="D206">
        <v>2</v>
      </c>
      <c r="E206" t="s">
        <v>66</v>
      </c>
      <c r="F206">
        <v>280</v>
      </c>
      <c r="G206">
        <v>25</v>
      </c>
      <c r="H206">
        <v>201</v>
      </c>
      <c r="I206">
        <v>158.61699999999999</v>
      </c>
      <c r="J206" s="2">
        <v>45778</v>
      </c>
      <c r="K206">
        <v>4</v>
      </c>
      <c r="L206">
        <v>117.892857142857</v>
      </c>
      <c r="M206" t="s">
        <v>24</v>
      </c>
      <c r="N206">
        <v>254</v>
      </c>
      <c r="O206">
        <v>2</v>
      </c>
      <c r="P206">
        <v>-2</v>
      </c>
      <c r="Q206">
        <v>598.55999999999995</v>
      </c>
      <c r="R206" t="s">
        <v>22</v>
      </c>
    </row>
    <row r="207" spans="1:18" x14ac:dyDescent="0.25">
      <c r="A207" t="s">
        <v>240</v>
      </c>
      <c r="B207" t="s">
        <v>32</v>
      </c>
      <c r="C207" s="1">
        <v>45730.694444444445</v>
      </c>
      <c r="D207">
        <v>2</v>
      </c>
      <c r="E207" t="s">
        <v>66</v>
      </c>
      <c r="F207">
        <v>280</v>
      </c>
      <c r="G207">
        <v>23</v>
      </c>
      <c r="H207">
        <v>201</v>
      </c>
      <c r="I207">
        <v>150</v>
      </c>
      <c r="J207" s="2">
        <v>45778</v>
      </c>
      <c r="K207">
        <v>4</v>
      </c>
      <c r="L207">
        <v>125.023291925465</v>
      </c>
      <c r="M207" t="s">
        <v>24</v>
      </c>
      <c r="N207">
        <v>247</v>
      </c>
      <c r="O207">
        <v>2</v>
      </c>
      <c r="P207">
        <v>-2</v>
      </c>
      <c r="Q207">
        <v>596.55999999999995</v>
      </c>
      <c r="R207" t="s">
        <v>22</v>
      </c>
    </row>
    <row r="208" spans="1:18" x14ac:dyDescent="0.25">
      <c r="A208" t="s">
        <v>241</v>
      </c>
      <c r="B208" t="s">
        <v>43</v>
      </c>
      <c r="C208" s="1">
        <v>45730.722222222219</v>
      </c>
      <c r="D208">
        <v>2</v>
      </c>
      <c r="E208" t="s">
        <v>66</v>
      </c>
      <c r="F208">
        <v>30</v>
      </c>
      <c r="G208">
        <v>4.3</v>
      </c>
      <c r="H208">
        <v>23</v>
      </c>
      <c r="I208">
        <v>30</v>
      </c>
      <c r="J208" s="2">
        <v>45778</v>
      </c>
      <c r="K208">
        <v>5</v>
      </c>
      <c r="L208">
        <v>101.124031007751</v>
      </c>
      <c r="M208" t="s">
        <v>24</v>
      </c>
      <c r="N208">
        <v>21</v>
      </c>
      <c r="O208">
        <v>18.18</v>
      </c>
      <c r="P208">
        <v>-18.18</v>
      </c>
      <c r="Q208">
        <v>578.38</v>
      </c>
      <c r="R208" t="s">
        <v>22</v>
      </c>
    </row>
    <row r="209" spans="1:18" x14ac:dyDescent="0.25">
      <c r="A209" t="s">
        <v>242</v>
      </c>
      <c r="B209" t="s">
        <v>43</v>
      </c>
      <c r="C209" s="1">
        <v>45730.722222222219</v>
      </c>
      <c r="D209">
        <v>1</v>
      </c>
      <c r="E209" t="s">
        <v>79</v>
      </c>
      <c r="F209">
        <v>9.3000000000000007</v>
      </c>
      <c r="G209">
        <v>2.02</v>
      </c>
      <c r="H209">
        <v>8</v>
      </c>
      <c r="I209">
        <v>9.3093800000000009</v>
      </c>
      <c r="J209" s="2">
        <v>45778</v>
      </c>
      <c r="K209">
        <v>6</v>
      </c>
      <c r="L209">
        <v>102.41669328223099</v>
      </c>
      <c r="M209" t="s">
        <v>33</v>
      </c>
      <c r="N209">
        <v>1</v>
      </c>
      <c r="O209">
        <v>57.14</v>
      </c>
      <c r="P209">
        <v>240</v>
      </c>
      <c r="Q209">
        <v>818.38</v>
      </c>
      <c r="R209" t="s">
        <v>22</v>
      </c>
    </row>
    <row r="210" spans="1:18" x14ac:dyDescent="0.25">
      <c r="A210" t="s">
        <v>243</v>
      </c>
      <c r="B210" t="s">
        <v>43</v>
      </c>
      <c r="C210" s="1">
        <v>45730.722222222219</v>
      </c>
      <c r="D210">
        <v>1</v>
      </c>
      <c r="E210" t="s">
        <v>79</v>
      </c>
      <c r="F210">
        <v>37</v>
      </c>
      <c r="G210">
        <v>4.1500000000000004</v>
      </c>
      <c r="H210">
        <v>26</v>
      </c>
      <c r="I210">
        <v>32.261699999999998</v>
      </c>
      <c r="J210" s="2">
        <v>45778</v>
      </c>
      <c r="K210">
        <v>6</v>
      </c>
      <c r="L210">
        <v>107.424291761641</v>
      </c>
      <c r="M210" t="s">
        <v>24</v>
      </c>
      <c r="N210">
        <v>18</v>
      </c>
      <c r="O210">
        <v>16</v>
      </c>
      <c r="P210">
        <v>-16</v>
      </c>
      <c r="Q210">
        <v>802.38</v>
      </c>
      <c r="R210" t="s">
        <v>22</v>
      </c>
    </row>
    <row r="211" spans="1:18" x14ac:dyDescent="0.25">
      <c r="A211" t="s">
        <v>244</v>
      </c>
      <c r="B211" t="s">
        <v>43</v>
      </c>
      <c r="C211" s="1">
        <v>45730.722222222219</v>
      </c>
      <c r="D211">
        <v>1</v>
      </c>
      <c r="E211" t="s">
        <v>84</v>
      </c>
      <c r="F211">
        <v>8.9</v>
      </c>
      <c r="G211">
        <v>2.17</v>
      </c>
      <c r="H211">
        <v>8.5</v>
      </c>
      <c r="I211">
        <v>5.8380000000000001</v>
      </c>
      <c r="J211" s="2">
        <v>45778</v>
      </c>
      <c r="K211">
        <v>6</v>
      </c>
      <c r="L211">
        <v>105.356495624708</v>
      </c>
      <c r="M211" t="s">
        <v>24</v>
      </c>
      <c r="N211">
        <v>7</v>
      </c>
      <c r="O211">
        <v>53.33</v>
      </c>
      <c r="P211">
        <v>-53.33</v>
      </c>
      <c r="Q211">
        <v>749.05</v>
      </c>
      <c r="R211" t="s">
        <v>22</v>
      </c>
    </row>
    <row r="212" spans="1:18" x14ac:dyDescent="0.25">
      <c r="A212" t="s">
        <v>245</v>
      </c>
      <c r="B212" t="s">
        <v>43</v>
      </c>
      <c r="C212" s="1">
        <v>45730.722222222219</v>
      </c>
      <c r="D212">
        <v>5</v>
      </c>
      <c r="E212" t="s">
        <v>84</v>
      </c>
      <c r="F212">
        <v>49</v>
      </c>
      <c r="G212">
        <v>4.8742892900333903</v>
      </c>
      <c r="H212">
        <v>34</v>
      </c>
      <c r="I212">
        <v>44.219099999999997</v>
      </c>
      <c r="J212" s="2">
        <v>45778</v>
      </c>
      <c r="K212">
        <v>6</v>
      </c>
      <c r="L212">
        <v>112.65396103990901</v>
      </c>
      <c r="M212" t="s">
        <v>24</v>
      </c>
      <c r="N212">
        <v>16</v>
      </c>
      <c r="O212">
        <v>12.12</v>
      </c>
      <c r="P212">
        <v>-12.12</v>
      </c>
      <c r="Q212">
        <v>736.93</v>
      </c>
      <c r="R212" t="s">
        <v>22</v>
      </c>
    </row>
    <row r="213" spans="1:18" x14ac:dyDescent="0.25">
      <c r="A213" t="s">
        <v>246</v>
      </c>
      <c r="B213" t="s">
        <v>43</v>
      </c>
      <c r="C213" s="1">
        <v>45730.722222222219</v>
      </c>
      <c r="D213">
        <v>1</v>
      </c>
      <c r="E213" t="s">
        <v>84</v>
      </c>
      <c r="F213">
        <v>49</v>
      </c>
      <c r="G213">
        <v>5.05</v>
      </c>
      <c r="H213">
        <v>34</v>
      </c>
      <c r="I213">
        <v>41.5383</v>
      </c>
      <c r="J213" s="2">
        <v>45778</v>
      </c>
      <c r="K213">
        <v>6</v>
      </c>
      <c r="L213">
        <v>109.941402303495</v>
      </c>
      <c r="M213" t="s">
        <v>24</v>
      </c>
      <c r="N213">
        <v>14</v>
      </c>
      <c r="O213">
        <v>12.12</v>
      </c>
      <c r="P213">
        <v>-12.12</v>
      </c>
      <c r="Q213">
        <v>724.81</v>
      </c>
      <c r="R213" t="s">
        <v>22</v>
      </c>
    </row>
    <row r="214" spans="1:18" x14ac:dyDescent="0.25">
      <c r="A214" t="s">
        <v>247</v>
      </c>
      <c r="B214" t="s">
        <v>43</v>
      </c>
      <c r="C214" s="1">
        <v>45730.722222222219</v>
      </c>
      <c r="D214">
        <v>5</v>
      </c>
      <c r="E214" t="s">
        <v>84</v>
      </c>
      <c r="F214">
        <v>160</v>
      </c>
      <c r="G214">
        <v>9</v>
      </c>
      <c r="H214">
        <v>81</v>
      </c>
      <c r="I214">
        <v>149.12899999999999</v>
      </c>
      <c r="J214" s="2">
        <v>45778</v>
      </c>
      <c r="K214">
        <v>6</v>
      </c>
      <c r="L214">
        <v>119.756944444444</v>
      </c>
      <c r="M214" t="s">
        <v>24</v>
      </c>
      <c r="N214">
        <v>8</v>
      </c>
      <c r="O214">
        <v>5</v>
      </c>
      <c r="P214">
        <v>-5</v>
      </c>
      <c r="Q214">
        <v>719.81</v>
      </c>
      <c r="R214" t="s">
        <v>22</v>
      </c>
    </row>
    <row r="215" spans="1:18" x14ac:dyDescent="0.25">
      <c r="A215" t="s">
        <v>248</v>
      </c>
      <c r="B215" t="s">
        <v>43</v>
      </c>
      <c r="C215" s="1">
        <v>45730.722222222219</v>
      </c>
      <c r="D215">
        <v>5</v>
      </c>
      <c r="E215" t="s">
        <v>84</v>
      </c>
      <c r="F215">
        <v>620</v>
      </c>
      <c r="G215">
        <v>20.888741396838402</v>
      </c>
      <c r="H215">
        <v>201</v>
      </c>
      <c r="I215">
        <v>623.02599999999995</v>
      </c>
      <c r="J215" s="2">
        <v>45778</v>
      </c>
      <c r="K215">
        <v>6</v>
      </c>
      <c r="L215">
        <v>114.34866823046499</v>
      </c>
      <c r="M215" t="s">
        <v>24</v>
      </c>
      <c r="N215">
        <v>254</v>
      </c>
      <c r="O215">
        <v>2</v>
      </c>
      <c r="P215">
        <v>-2</v>
      </c>
      <c r="Q215">
        <v>717.81</v>
      </c>
      <c r="R215" t="s">
        <v>22</v>
      </c>
    </row>
    <row r="216" spans="1:18" x14ac:dyDescent="0.25">
      <c r="A216" t="s">
        <v>249</v>
      </c>
      <c r="B216" t="s">
        <v>43</v>
      </c>
      <c r="C216" s="1">
        <v>45730.722222222219</v>
      </c>
      <c r="D216">
        <v>2</v>
      </c>
      <c r="E216" t="s">
        <v>84</v>
      </c>
      <c r="F216">
        <v>175</v>
      </c>
      <c r="G216">
        <v>9.8000000000000007</v>
      </c>
      <c r="H216">
        <v>81</v>
      </c>
      <c r="I216">
        <v>91.484899999999996</v>
      </c>
      <c r="J216" s="2">
        <v>45778</v>
      </c>
      <c r="K216">
        <v>6</v>
      </c>
      <c r="L216">
        <v>109.87755102040801</v>
      </c>
      <c r="M216" t="s">
        <v>24</v>
      </c>
      <c r="N216">
        <v>9</v>
      </c>
      <c r="O216">
        <v>5</v>
      </c>
      <c r="P216">
        <v>-5</v>
      </c>
      <c r="Q216">
        <v>712.81</v>
      </c>
      <c r="R216" t="s">
        <v>22</v>
      </c>
    </row>
    <row r="217" spans="1:18" x14ac:dyDescent="0.25">
      <c r="A217" t="s">
        <v>250</v>
      </c>
      <c r="B217" t="s">
        <v>43</v>
      </c>
      <c r="C217" s="1">
        <v>45730.722222222219</v>
      </c>
      <c r="D217">
        <v>1</v>
      </c>
      <c r="E217" t="s">
        <v>84</v>
      </c>
      <c r="F217">
        <v>475</v>
      </c>
      <c r="G217">
        <v>17.5</v>
      </c>
      <c r="H217">
        <v>151</v>
      </c>
      <c r="I217">
        <v>566.01900000000001</v>
      </c>
      <c r="J217" s="2">
        <v>45778</v>
      </c>
      <c r="K217">
        <v>6</v>
      </c>
      <c r="L217">
        <v>104.46616541353301</v>
      </c>
      <c r="M217" t="s">
        <v>24</v>
      </c>
      <c r="N217">
        <v>254</v>
      </c>
      <c r="O217">
        <v>2.67</v>
      </c>
      <c r="P217">
        <v>-2.67</v>
      </c>
      <c r="Q217">
        <v>710.14</v>
      </c>
      <c r="R217" t="s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F1:AI217"/>
  <sheetViews>
    <sheetView topLeftCell="I1" workbookViewId="0">
      <selection activeCell="AG1" sqref="AG1:AI29"/>
    </sheetView>
  </sheetViews>
  <sheetFormatPr defaultRowHeight="15" x14ac:dyDescent="0.25"/>
  <cols>
    <col min="7" max="8" width="0" hidden="1" customWidth="1"/>
    <col min="15" max="15" width="15.85546875" bestFit="1" customWidth="1"/>
    <col min="16" max="16" width="15.85546875" style="5" customWidth="1"/>
    <col min="23" max="23" width="17" bestFit="1" customWidth="1"/>
  </cols>
  <sheetData>
    <row r="1" spans="6:35" x14ac:dyDescent="0.25">
      <c r="M1" t="s">
        <v>2</v>
      </c>
      <c r="O1" t="s">
        <v>2</v>
      </c>
      <c r="Q1" s="4" t="s">
        <v>254</v>
      </c>
      <c r="R1" t="s">
        <v>14</v>
      </c>
      <c r="S1" t="s">
        <v>253</v>
      </c>
      <c r="T1" t="s">
        <v>284</v>
      </c>
      <c r="U1" t="s">
        <v>285</v>
      </c>
      <c r="W1" t="s">
        <v>1</v>
      </c>
      <c r="Y1" t="s">
        <v>2</v>
      </c>
      <c r="AA1" t="s">
        <v>254</v>
      </c>
      <c r="AB1" t="s">
        <v>14</v>
      </c>
      <c r="AC1" t="s">
        <v>253</v>
      </c>
      <c r="AH1" t="s">
        <v>251</v>
      </c>
      <c r="AI1" t="s">
        <v>252</v>
      </c>
    </row>
    <row r="2" spans="6:35" x14ac:dyDescent="0.25">
      <c r="M2" s="1">
        <v>45727.611111111109</v>
      </c>
      <c r="O2" s="1">
        <v>45727.555555555555</v>
      </c>
      <c r="P2" s="5" t="s">
        <v>257</v>
      </c>
      <c r="Q2">
        <f>COUNTIF(M:M,O2)</f>
        <v>7</v>
      </c>
      <c r="R2">
        <f>SUMIF('2025 Kelly Default'!$C:$C,Summary!$O2,'2025 Kelly Default'!O:O)</f>
        <v>104.29</v>
      </c>
      <c r="S2">
        <f>SUMIF('2025 Kelly Default'!$C:$C,Summary!$O2,'2025 Kelly Default'!P:P)</f>
        <v>15.089999999999996</v>
      </c>
      <c r="T2">
        <f>R2*$AB$32</f>
        <v>216.25831464743428</v>
      </c>
      <c r="U2">
        <f>S2*2</f>
        <v>30.179999999999993</v>
      </c>
      <c r="W2" s="1">
        <v>45727.611111111109</v>
      </c>
      <c r="Y2">
        <v>45727.555555555555</v>
      </c>
      <c r="Z2" t="s">
        <v>257</v>
      </c>
      <c r="AA2">
        <f>COUNTIF(W:W,Y2)</f>
        <v>7</v>
      </c>
      <c r="AB2">
        <f>SUMIF('2025 Unit Win Default'!$C:$C,$Y2,'2025 Unit Win Default'!O:O)</f>
        <v>201.63</v>
      </c>
      <c r="AC2">
        <f>SUMIF('2025 Unit Win Default'!$C:$C,$Y2,'2025 Unit Win Default'!P:P)</f>
        <v>-10.569999999999997</v>
      </c>
      <c r="AG2" t="str">
        <f>Z2</f>
        <v>TUE 1320</v>
      </c>
      <c r="AH2">
        <f>U2</f>
        <v>30.179999999999993</v>
      </c>
      <c r="AI2">
        <f>AC2</f>
        <v>-10.569999999999997</v>
      </c>
    </row>
    <row r="3" spans="6:35" x14ac:dyDescent="0.25">
      <c r="G3" t="s">
        <v>14</v>
      </c>
      <c r="H3" t="s">
        <v>253</v>
      </c>
      <c r="M3" s="1">
        <v>45727.611111111109</v>
      </c>
      <c r="O3" s="1">
        <v>45727.583333333336</v>
      </c>
      <c r="P3" s="5" t="s">
        <v>258</v>
      </c>
      <c r="Q3">
        <f>COUNTIF(M:M,O3)</f>
        <v>1</v>
      </c>
      <c r="R3">
        <f>SUMIF('2025 Kelly Default'!$C:$C,Summary!$O3,'2025 Kelly Default'!O:O)</f>
        <v>3.32</v>
      </c>
      <c r="S3">
        <f>SUMIF('2025 Kelly Default'!$C:$C,Summary!$O3,'2025 Kelly Default'!P:P)</f>
        <v>4.97</v>
      </c>
      <c r="T3">
        <f t="shared" ref="T3:T29" si="0">R3*$AB$32</f>
        <v>6.8844338347826417</v>
      </c>
      <c r="U3">
        <f t="shared" ref="U3:U29" si="1">S3*2</f>
        <v>9.94</v>
      </c>
      <c r="W3" s="1">
        <v>45727.611111111109</v>
      </c>
      <c r="Y3">
        <v>45727.583333333336</v>
      </c>
      <c r="Z3" t="s">
        <v>258</v>
      </c>
      <c r="AA3">
        <f t="shared" ref="AA3:AA29" si="2">COUNTIF(W:W,Y3)</f>
        <v>1</v>
      </c>
      <c r="AB3">
        <f>SUMIF('2025 Unit Win Default'!$C:$C,$Y3,'2025 Unit Win Default'!O:O)</f>
        <v>25</v>
      </c>
      <c r="AC3">
        <f>SUMIF('2025 Unit Win Default'!$C:$C,$Y3,'2025 Unit Win Default'!P:P)</f>
        <v>37.5</v>
      </c>
      <c r="AG3" t="str">
        <f t="shared" ref="AG3:AG29" si="3">Z3</f>
        <v>TUE 1400</v>
      </c>
      <c r="AH3">
        <f t="shared" ref="AH3:AH29" si="4">U3</f>
        <v>9.94</v>
      </c>
      <c r="AI3">
        <f t="shared" ref="AI3:AI29" si="5">AC3</f>
        <v>37.5</v>
      </c>
    </row>
    <row r="4" spans="6:35" x14ac:dyDescent="0.25">
      <c r="F4" t="s">
        <v>251</v>
      </c>
      <c r="G4">
        <f>SUM('2025 Kelly Default'!O:O)</f>
        <v>2567.8900000000012</v>
      </c>
      <c r="H4">
        <f>SUM('2025 Kelly Default'!P:P)</f>
        <v>523.43999999999994</v>
      </c>
      <c r="I4" s="3">
        <f>((G4+H4)/G4)-1</f>
        <v>0.20384050718683433</v>
      </c>
      <c r="M4" s="1">
        <v>45727.611111111109</v>
      </c>
      <c r="O4" s="1">
        <v>45727.611111111109</v>
      </c>
      <c r="P4" s="5" t="s">
        <v>255</v>
      </c>
      <c r="Q4">
        <f>COUNTIF(M:M,O4)</f>
        <v>18</v>
      </c>
      <c r="R4">
        <f>SUMIF('2025 Kelly Default'!$C:$C,Summary!$O4,'2025 Kelly Default'!O:O)</f>
        <v>189.17000000000002</v>
      </c>
      <c r="S4">
        <f>SUMIF('2025 Kelly Default'!$C:$C,Summary!$O4,'2025 Kelly Default'!P:P)</f>
        <v>-50.539999999999992</v>
      </c>
      <c r="T4">
        <f t="shared" si="0"/>
        <v>392.26757485717849</v>
      </c>
      <c r="U4">
        <f t="shared" si="1"/>
        <v>-101.07999999999998</v>
      </c>
      <c r="W4" s="1">
        <v>45727.611111111109</v>
      </c>
      <c r="Y4">
        <v>45727.611111111109</v>
      </c>
      <c r="Z4" t="s">
        <v>255</v>
      </c>
      <c r="AA4">
        <f t="shared" si="2"/>
        <v>18</v>
      </c>
      <c r="AB4">
        <f>SUMIF('2025 Unit Win Default'!$C:$C,$Y4,'2025 Unit Win Default'!O:O)</f>
        <v>373.62</v>
      </c>
      <c r="AC4">
        <f>SUMIF('2025 Unit Win Default'!$C:$C,$Y4,'2025 Unit Win Default'!P:P)</f>
        <v>-108.25</v>
      </c>
      <c r="AG4" t="str">
        <f t="shared" si="3"/>
        <v>TUE 1440</v>
      </c>
      <c r="AH4">
        <f t="shared" si="4"/>
        <v>-101.07999999999998</v>
      </c>
      <c r="AI4">
        <f t="shared" si="5"/>
        <v>-108.25</v>
      </c>
    </row>
    <row r="5" spans="6:35" x14ac:dyDescent="0.25">
      <c r="F5" t="s">
        <v>252</v>
      </c>
      <c r="G5">
        <f>SUM('2025 Unit Win Default'!O:O)</f>
        <v>5324.8399999999956</v>
      </c>
      <c r="H5">
        <f>SUM('2025 Unit Win Default'!P:P)</f>
        <v>710.25000000000011</v>
      </c>
      <c r="I5" s="3">
        <f>((G5+H5)/G5)-1</f>
        <v>0.13338428948099867</v>
      </c>
      <c r="M5" s="1">
        <v>45727.611111111109</v>
      </c>
      <c r="O5" s="1">
        <v>45727.638888888891</v>
      </c>
      <c r="P5" s="5" t="s">
        <v>256</v>
      </c>
      <c r="Q5">
        <f>COUNTIF(M:M,O5)</f>
        <v>5</v>
      </c>
      <c r="R5">
        <f>SUMIF('2025 Kelly Default'!$C:$C,Summary!$O5,'2025 Kelly Default'!O:O)</f>
        <v>48.289999999999992</v>
      </c>
      <c r="S5">
        <f>SUMIF('2025 Kelly Default'!$C:$C,Summary!$O5,'2025 Kelly Default'!P:P)</f>
        <v>-23.69</v>
      </c>
      <c r="T5">
        <f t="shared" si="0"/>
        <v>100.13533430170293</v>
      </c>
      <c r="U5">
        <f t="shared" si="1"/>
        <v>-47.38</v>
      </c>
      <c r="W5" s="1">
        <v>45727.611111111109</v>
      </c>
      <c r="Y5">
        <v>45727.638888888891</v>
      </c>
      <c r="Z5" t="s">
        <v>256</v>
      </c>
      <c r="AA5">
        <f t="shared" si="2"/>
        <v>5</v>
      </c>
      <c r="AB5">
        <f>SUMIF('2025 Unit Win Default'!$C:$C,$Y5,'2025 Unit Win Default'!O:O)</f>
        <v>75.569999999999993</v>
      </c>
      <c r="AC5">
        <f>SUMIF('2025 Unit Win Default'!$C:$C,$Y5,'2025 Unit Win Default'!P:P)</f>
        <v>-29.509999999999998</v>
      </c>
      <c r="AG5" t="str">
        <f t="shared" si="3"/>
        <v>TUE 1520</v>
      </c>
      <c r="AH5">
        <f t="shared" si="4"/>
        <v>-47.38</v>
      </c>
      <c r="AI5">
        <f t="shared" si="5"/>
        <v>-29.509999999999998</v>
      </c>
    </row>
    <row r="6" spans="6:35" x14ac:dyDescent="0.25">
      <c r="M6" s="1">
        <v>45727.611111111109</v>
      </c>
      <c r="O6" s="1">
        <v>45727.666666666664</v>
      </c>
      <c r="P6" s="5" t="s">
        <v>259</v>
      </c>
      <c r="Q6">
        <f>COUNTIF(M:M,O6)</f>
        <v>3</v>
      </c>
      <c r="R6">
        <f>SUMIF('2025 Kelly Default'!$C:$C,Summary!$O6,'2025 Kelly Default'!O:O)</f>
        <v>6.27</v>
      </c>
      <c r="S6">
        <f>SUMIF('2025 Kelly Default'!$C:$C,Summary!$O6,'2025 Kelly Default'!P:P)</f>
        <v>125.57</v>
      </c>
      <c r="T6">
        <f t="shared" si="0"/>
        <v>13.001626549423843</v>
      </c>
      <c r="U6">
        <f t="shared" si="1"/>
        <v>251.14</v>
      </c>
      <c r="W6" s="1">
        <v>45727.611111111109</v>
      </c>
      <c r="Y6">
        <v>45727.666666666664</v>
      </c>
      <c r="Z6" t="s">
        <v>259</v>
      </c>
      <c r="AA6">
        <f t="shared" si="2"/>
        <v>3</v>
      </c>
      <c r="AB6">
        <f>SUMIF('2025 Unit Win Default'!$C:$C,$Y6,'2025 Unit Win Default'!O:O)</f>
        <v>47.96</v>
      </c>
      <c r="AC6">
        <f>SUMIF('2025 Unit Win Default'!$C:$C,$Y6,'2025 Unit Win Default'!P:P)</f>
        <v>212.04</v>
      </c>
      <c r="AG6" t="str">
        <f t="shared" si="3"/>
        <v>TUE 1600</v>
      </c>
      <c r="AH6">
        <f t="shared" si="4"/>
        <v>251.14</v>
      </c>
      <c r="AI6">
        <f t="shared" si="5"/>
        <v>212.04</v>
      </c>
    </row>
    <row r="7" spans="6:35" x14ac:dyDescent="0.25">
      <c r="M7" s="1">
        <v>45727.638888888891</v>
      </c>
      <c r="O7" s="1">
        <v>45727.694444444445</v>
      </c>
      <c r="P7" s="5" t="s">
        <v>260</v>
      </c>
      <c r="Q7">
        <f>COUNTIF(M:M,O7)</f>
        <v>14</v>
      </c>
      <c r="R7">
        <f>SUMIF('2025 Kelly Default'!$C:$C,Summary!$O7,'2025 Kelly Default'!O:O)</f>
        <v>196.84</v>
      </c>
      <c r="S7">
        <f>SUMIF('2025 Kelly Default'!$C:$C,Summary!$O7,'2025 Kelly Default'!P:P)</f>
        <v>165.89</v>
      </c>
      <c r="T7">
        <f t="shared" si="0"/>
        <v>408.17227591524556</v>
      </c>
      <c r="U7">
        <f t="shared" si="1"/>
        <v>331.78</v>
      </c>
      <c r="W7" s="1">
        <v>45727.638888888891</v>
      </c>
      <c r="Y7">
        <v>45727.694444444445</v>
      </c>
      <c r="Z7" t="s">
        <v>260</v>
      </c>
      <c r="AA7">
        <f t="shared" si="2"/>
        <v>14</v>
      </c>
      <c r="AB7">
        <f>SUMIF('2025 Unit Win Default'!$C:$C,$Y7,'2025 Unit Win Default'!O:O)</f>
        <v>305.14999999999998</v>
      </c>
      <c r="AC7">
        <f>SUMIF('2025 Unit Win Default'!$C:$C,$Y7,'2025 Unit Win Default'!P:P)</f>
        <v>194.18</v>
      </c>
      <c r="AG7" t="str">
        <f t="shared" si="3"/>
        <v>TUE 1640</v>
      </c>
      <c r="AH7">
        <f t="shared" si="4"/>
        <v>331.78</v>
      </c>
      <c r="AI7">
        <f t="shared" si="5"/>
        <v>194.18</v>
      </c>
    </row>
    <row r="8" spans="6:35" x14ac:dyDescent="0.25">
      <c r="M8" s="1">
        <v>45727.638888888891</v>
      </c>
      <c r="O8" s="1">
        <v>45727.722222222219</v>
      </c>
      <c r="P8" s="5" t="s">
        <v>261</v>
      </c>
      <c r="Q8">
        <f>COUNTIF(M:M,O8)</f>
        <v>8</v>
      </c>
      <c r="R8">
        <f>SUMIF('2025 Kelly Default'!$C:$C,Summary!$O8,'2025 Kelly Default'!O:O)</f>
        <v>107.19999999999999</v>
      </c>
      <c r="S8">
        <f>SUMIF('2025 Kelly Default'!$C:$C,Summary!$O8,'2025 Kelly Default'!P:P)</f>
        <v>-107.19999999999999</v>
      </c>
      <c r="T8">
        <f t="shared" si="0"/>
        <v>222.2925623761142</v>
      </c>
      <c r="U8">
        <f t="shared" si="1"/>
        <v>-214.39999999999998</v>
      </c>
      <c r="W8" s="1">
        <v>45727.638888888891</v>
      </c>
      <c r="Y8">
        <v>45727.722222222219</v>
      </c>
      <c r="Z8" t="s">
        <v>261</v>
      </c>
      <c r="AA8">
        <f t="shared" si="2"/>
        <v>8</v>
      </c>
      <c r="AB8">
        <f>SUMIF('2025 Unit Win Default'!$C:$C,$Y8,'2025 Unit Win Default'!O:O)</f>
        <v>194.23</v>
      </c>
      <c r="AC8">
        <f>SUMIF('2025 Unit Win Default'!$C:$C,$Y8,'2025 Unit Win Default'!P:P)</f>
        <v>-194.23</v>
      </c>
      <c r="AG8" t="str">
        <f t="shared" si="3"/>
        <v>TUE 1720</v>
      </c>
      <c r="AH8">
        <f t="shared" si="4"/>
        <v>-214.39999999999998</v>
      </c>
      <c r="AI8">
        <f t="shared" si="5"/>
        <v>-194.23</v>
      </c>
    </row>
    <row r="9" spans="6:35" x14ac:dyDescent="0.25">
      <c r="M9" s="1">
        <v>45727.694444444445</v>
      </c>
      <c r="O9" s="1">
        <v>45728.555555555555</v>
      </c>
      <c r="P9" s="5" t="s">
        <v>262</v>
      </c>
      <c r="Q9">
        <f>COUNTIF(M:M,O9)</f>
        <v>7</v>
      </c>
      <c r="R9">
        <f>SUMIF('2025 Kelly Default'!$C:$C,Summary!$O9,'2025 Kelly Default'!O:O)</f>
        <v>125.27000000000001</v>
      </c>
      <c r="S9">
        <f>SUMIF('2025 Kelly Default'!$C:$C,Summary!$O9,'2025 Kelly Default'!P:P)</f>
        <v>-49.230000000000004</v>
      </c>
      <c r="T9">
        <f t="shared" si="0"/>
        <v>259.76295978410292</v>
      </c>
      <c r="U9">
        <f t="shared" si="1"/>
        <v>-98.460000000000008</v>
      </c>
      <c r="W9" s="1">
        <v>45727.694444444445</v>
      </c>
      <c r="Y9">
        <v>45728.555555555555</v>
      </c>
      <c r="Z9" t="s">
        <v>262</v>
      </c>
      <c r="AA9">
        <f t="shared" si="2"/>
        <v>7</v>
      </c>
      <c r="AB9">
        <f>SUMIF('2025 Unit Win Default'!$C:$C,$Y9,'2025 Unit Win Default'!O:O)</f>
        <v>433.18000000000006</v>
      </c>
      <c r="AC9">
        <f>SUMIF('2025 Unit Win Default'!$C:$C,$Y9,'2025 Unit Win Default'!P:P)</f>
        <v>-120.19</v>
      </c>
      <c r="AG9" t="str">
        <f t="shared" si="3"/>
        <v>WED 1320</v>
      </c>
      <c r="AH9">
        <f t="shared" si="4"/>
        <v>-98.460000000000008</v>
      </c>
      <c r="AI9">
        <f t="shared" si="5"/>
        <v>-120.19</v>
      </c>
    </row>
    <row r="10" spans="6:35" x14ac:dyDescent="0.25">
      <c r="M10" s="1">
        <v>45727.694444444445</v>
      </c>
      <c r="O10" s="1">
        <v>45728.583333333336</v>
      </c>
      <c r="P10" s="5" t="s">
        <v>263</v>
      </c>
      <c r="Q10">
        <f>COUNTIF(M:M,O10)</f>
        <v>5</v>
      </c>
      <c r="R10">
        <f>SUMIF('2025 Kelly Default'!$C:$C,Summary!$O10,'2025 Kelly Default'!O:O)</f>
        <v>86.42</v>
      </c>
      <c r="S10">
        <f>SUMIF('2025 Kelly Default'!$C:$C,Summary!$O10,'2025 Kelly Default'!P:P)</f>
        <v>488.19</v>
      </c>
      <c r="T10">
        <f t="shared" si="0"/>
        <v>179.20264216925179</v>
      </c>
      <c r="U10">
        <f t="shared" si="1"/>
        <v>976.38</v>
      </c>
      <c r="W10" s="1">
        <v>45727.694444444445</v>
      </c>
      <c r="Y10">
        <v>45728.583333333336</v>
      </c>
      <c r="Z10" t="s">
        <v>263</v>
      </c>
      <c r="AA10">
        <f t="shared" si="2"/>
        <v>5</v>
      </c>
      <c r="AB10">
        <f>SUMIF('2025 Unit Win Default'!$C:$C,$Y10,'2025 Unit Win Default'!O:O)</f>
        <v>169.2</v>
      </c>
      <c r="AC10">
        <f>SUMIF('2025 Unit Win Default'!$C:$C,$Y10,'2025 Unit Win Default'!P:P)</f>
        <v>200.13</v>
      </c>
      <c r="AG10" t="str">
        <f t="shared" si="3"/>
        <v>WED 1400</v>
      </c>
      <c r="AH10">
        <f t="shared" si="4"/>
        <v>976.38</v>
      </c>
      <c r="AI10">
        <f t="shared" si="5"/>
        <v>200.13</v>
      </c>
    </row>
    <row r="11" spans="6:35" x14ac:dyDescent="0.25">
      <c r="M11" s="1">
        <v>45727.694444444445</v>
      </c>
      <c r="O11" s="1">
        <v>45728.611111111109</v>
      </c>
      <c r="P11" s="5" t="s">
        <v>264</v>
      </c>
      <c r="Q11">
        <f>COUNTIF(M:M,O11)</f>
        <v>12</v>
      </c>
      <c r="R11">
        <f>SUMIF('2025 Kelly Default'!$C:$C,Summary!$O11,'2025 Kelly Default'!O:O)</f>
        <v>112.54</v>
      </c>
      <c r="S11">
        <f>SUMIF('2025 Kelly Default'!$C:$C,Summary!$O11,'2025 Kelly Default'!P:P)</f>
        <v>-85.04</v>
      </c>
      <c r="T11">
        <f t="shared" si="0"/>
        <v>233.36571800193934</v>
      </c>
      <c r="U11">
        <f t="shared" si="1"/>
        <v>-170.08</v>
      </c>
      <c r="W11" s="1">
        <v>45727.694444444445</v>
      </c>
      <c r="Y11">
        <v>45728.611111111109</v>
      </c>
      <c r="Z11" t="s">
        <v>264</v>
      </c>
      <c r="AA11">
        <f t="shared" si="2"/>
        <v>12</v>
      </c>
      <c r="AB11">
        <f>SUMIF('2025 Unit Win Default'!$C:$C,$Y11,'2025 Unit Win Default'!O:O)</f>
        <v>234.71</v>
      </c>
      <c r="AC11">
        <f>SUMIF('2025 Unit Win Default'!$C:$C,$Y11,'2025 Unit Win Default'!P:P)</f>
        <v>-186.71</v>
      </c>
      <c r="AG11" t="str">
        <f t="shared" si="3"/>
        <v>WED 1440</v>
      </c>
      <c r="AH11">
        <f t="shared" si="4"/>
        <v>-170.08</v>
      </c>
      <c r="AI11">
        <f t="shared" si="5"/>
        <v>-186.71</v>
      </c>
    </row>
    <row r="12" spans="6:35" x14ac:dyDescent="0.25">
      <c r="M12" s="1">
        <v>45727.694444444445</v>
      </c>
      <c r="O12" s="1">
        <v>45728.638888888891</v>
      </c>
      <c r="P12" s="5" t="s">
        <v>265</v>
      </c>
      <c r="Q12">
        <f>COUNTIF(M:M,O12)</f>
        <v>9</v>
      </c>
      <c r="R12">
        <f>SUMIF('2025 Kelly Default'!$C:$C,Summary!$O12,'2025 Kelly Default'!O:O)</f>
        <v>88.509999999999991</v>
      </c>
      <c r="S12">
        <f>SUMIF('2025 Kelly Default'!$C:$C,Summary!$O12,'2025 Kelly Default'!P:P)</f>
        <v>-68.040000000000006</v>
      </c>
      <c r="T12">
        <f t="shared" si="0"/>
        <v>183.53651768572638</v>
      </c>
      <c r="U12">
        <f t="shared" si="1"/>
        <v>-136.08000000000001</v>
      </c>
      <c r="W12" s="1">
        <v>45727.694444444445</v>
      </c>
      <c r="Y12">
        <v>45728.638888888891</v>
      </c>
      <c r="Z12" t="s">
        <v>265</v>
      </c>
      <c r="AA12">
        <f t="shared" si="2"/>
        <v>9</v>
      </c>
      <c r="AB12">
        <f>SUMIF('2025 Unit Win Default'!$C:$C,$Y12,'2025 Unit Win Default'!O:O)</f>
        <v>310.66000000000003</v>
      </c>
      <c r="AC12">
        <f>SUMIF('2025 Unit Win Default'!$C:$C,$Y12,'2025 Unit Win Default'!P:P)</f>
        <v>-131.5</v>
      </c>
      <c r="AG12" t="str">
        <f t="shared" si="3"/>
        <v>WED 1520</v>
      </c>
      <c r="AH12">
        <f t="shared" si="4"/>
        <v>-136.08000000000001</v>
      </c>
      <c r="AI12">
        <f t="shared" si="5"/>
        <v>-131.5</v>
      </c>
    </row>
    <row r="13" spans="6:35" x14ac:dyDescent="0.25">
      <c r="M13" s="1">
        <v>45727.694444444445</v>
      </c>
      <c r="O13" s="1">
        <v>45728.666666666664</v>
      </c>
      <c r="P13" s="5" t="s">
        <v>266</v>
      </c>
      <c r="Q13">
        <f>COUNTIF(M:M,O13)</f>
        <v>4</v>
      </c>
      <c r="R13">
        <f>SUMIF('2025 Kelly Default'!$C:$C,Summary!$O13,'2025 Kelly Default'!O:O)</f>
        <v>67.67</v>
      </c>
      <c r="S13">
        <f>SUMIF('2025 Kelly Default'!$C:$C,Summary!$O13,'2025 Kelly Default'!P:P)</f>
        <v>96.92</v>
      </c>
      <c r="T13">
        <f t="shared" si="0"/>
        <v>140.3221799999221</v>
      </c>
      <c r="U13">
        <f t="shared" si="1"/>
        <v>193.84</v>
      </c>
      <c r="W13" s="1">
        <v>45727.694444444445</v>
      </c>
      <c r="Y13">
        <v>45728.666666666664</v>
      </c>
      <c r="Z13" t="s">
        <v>266</v>
      </c>
      <c r="AA13">
        <f t="shared" si="2"/>
        <v>4</v>
      </c>
      <c r="AB13">
        <f>SUMIF('2025 Unit Win Default'!$C:$C,$Y13,'2025 Unit Win Default'!O:O)</f>
        <v>158.18</v>
      </c>
      <c r="AC13">
        <f>SUMIF('2025 Unit Win Default'!$C:$C,$Y13,'2025 Unit Win Default'!P:P)</f>
        <v>154.55000000000001</v>
      </c>
      <c r="AG13" t="str">
        <f t="shared" si="3"/>
        <v>WED 1600</v>
      </c>
      <c r="AH13">
        <f t="shared" si="4"/>
        <v>193.84</v>
      </c>
      <c r="AI13">
        <f t="shared" si="5"/>
        <v>154.55000000000001</v>
      </c>
    </row>
    <row r="14" spans="6:35" x14ac:dyDescent="0.25">
      <c r="M14" s="1">
        <v>45727.694444444445</v>
      </c>
      <c r="O14" s="1">
        <v>45728.694444444445</v>
      </c>
      <c r="P14" s="5" t="s">
        <v>267</v>
      </c>
      <c r="Q14">
        <f>COUNTIF(M:M,O14)</f>
        <v>7</v>
      </c>
      <c r="R14">
        <f>SUMIF('2025 Kelly Default'!$C:$C,Summary!$O14,'2025 Kelly Default'!O:O)</f>
        <v>75.97</v>
      </c>
      <c r="S14">
        <f>SUMIF('2025 Kelly Default'!$C:$C,Summary!$O14,'2025 Kelly Default'!P:P)</f>
        <v>63.830000000000005</v>
      </c>
      <c r="T14">
        <f t="shared" si="0"/>
        <v>157.53326458687872</v>
      </c>
      <c r="U14">
        <f t="shared" si="1"/>
        <v>127.66000000000001</v>
      </c>
      <c r="W14" s="1">
        <v>45727.694444444445</v>
      </c>
      <c r="Y14">
        <v>45728.694444444445</v>
      </c>
      <c r="Z14" t="s">
        <v>267</v>
      </c>
      <c r="AA14">
        <f t="shared" si="2"/>
        <v>7</v>
      </c>
      <c r="AB14">
        <f>SUMIF('2025 Unit Win Default'!$C:$C,$Y14,'2025 Unit Win Default'!O:O)</f>
        <v>130.51</v>
      </c>
      <c r="AC14">
        <f>SUMIF('2025 Unit Win Default'!$C:$C,$Y14,'2025 Unit Win Default'!P:P)</f>
        <v>16.580000000000002</v>
      </c>
      <c r="AG14" t="str">
        <f t="shared" si="3"/>
        <v>WED 1640</v>
      </c>
      <c r="AH14">
        <f t="shared" si="4"/>
        <v>127.66000000000001</v>
      </c>
      <c r="AI14">
        <f t="shared" si="5"/>
        <v>16.580000000000002</v>
      </c>
    </row>
    <row r="15" spans="6:35" x14ac:dyDescent="0.25">
      <c r="M15" s="1">
        <v>45727.694444444445</v>
      </c>
      <c r="O15" s="1">
        <v>45728.722222222219</v>
      </c>
      <c r="P15" s="5" t="s">
        <v>268</v>
      </c>
      <c r="Q15">
        <f>COUNTIF(M:M,O15)</f>
        <v>7</v>
      </c>
      <c r="R15">
        <f>SUMIF('2025 Kelly Default'!$C:$C,Summary!$O15,'2025 Kelly Default'!O:O)</f>
        <v>78.339999999999989</v>
      </c>
      <c r="S15">
        <f>SUMIF('2025 Kelly Default'!$C:$C,Summary!$O15,'2025 Kelly Default'!P:P)</f>
        <v>-0.89999999999999858</v>
      </c>
      <c r="T15">
        <f t="shared" si="0"/>
        <v>162.44775500508194</v>
      </c>
      <c r="U15">
        <f t="shared" si="1"/>
        <v>-1.7999999999999972</v>
      </c>
      <c r="W15" s="1">
        <v>45727.694444444445</v>
      </c>
      <c r="Y15">
        <v>45728.722222222219</v>
      </c>
      <c r="Z15" t="s">
        <v>268</v>
      </c>
      <c r="AA15">
        <f t="shared" si="2"/>
        <v>7</v>
      </c>
      <c r="AB15">
        <f>SUMIF('2025 Unit Win Default'!$C:$C,$Y15,'2025 Unit Win Default'!O:O)</f>
        <v>167.24</v>
      </c>
      <c r="AC15">
        <f>SUMIF('2025 Unit Win Default'!$C:$C,$Y15,'2025 Unit Win Default'!P:P)</f>
        <v>261.85000000000002</v>
      </c>
      <c r="AG15" t="str">
        <f t="shared" si="3"/>
        <v>WED 1720</v>
      </c>
      <c r="AH15">
        <f t="shared" si="4"/>
        <v>-1.7999999999999972</v>
      </c>
      <c r="AI15">
        <f t="shared" si="5"/>
        <v>261.85000000000002</v>
      </c>
    </row>
    <row r="16" spans="6:35" x14ac:dyDescent="0.25">
      <c r="M16" s="1">
        <v>45727.694444444445</v>
      </c>
      <c r="O16" s="1">
        <v>45729.555555555555</v>
      </c>
      <c r="P16" s="5" t="s">
        <v>269</v>
      </c>
      <c r="Q16">
        <f>COUNTIF(M:M,O16)</f>
        <v>5</v>
      </c>
      <c r="R16">
        <f>SUMIF('2025 Kelly Default'!$C:$C,Summary!$O16,'2025 Kelly Default'!O:O)</f>
        <v>52.21</v>
      </c>
      <c r="S16">
        <f>SUMIF('2025 Kelly Default'!$C:$C,Summary!$O16,'2025 Kelly Default'!P:P)</f>
        <v>127.46000000000001</v>
      </c>
      <c r="T16">
        <f t="shared" si="0"/>
        <v>108.26394292590415</v>
      </c>
      <c r="U16">
        <f t="shared" si="1"/>
        <v>254.92000000000002</v>
      </c>
      <c r="W16" s="1">
        <v>45727.694444444445</v>
      </c>
      <c r="Y16">
        <v>45729.555555555555</v>
      </c>
      <c r="Z16" t="s">
        <v>269</v>
      </c>
      <c r="AA16">
        <f t="shared" si="2"/>
        <v>5</v>
      </c>
      <c r="AB16">
        <f>SUMIF('2025 Unit Win Default'!$C:$C,$Y16,'2025 Unit Win Default'!O:O)</f>
        <v>50.44</v>
      </c>
      <c r="AC16">
        <f>SUMIF('2025 Unit Win Default'!$C:$C,$Y16,'2025 Unit Win Default'!P:P)</f>
        <v>45.84</v>
      </c>
      <c r="AG16" t="str">
        <f t="shared" si="3"/>
        <v>THU 1320</v>
      </c>
      <c r="AH16">
        <f t="shared" si="4"/>
        <v>254.92000000000002</v>
      </c>
      <c r="AI16">
        <f t="shared" si="5"/>
        <v>45.84</v>
      </c>
    </row>
    <row r="17" spans="13:35" x14ac:dyDescent="0.25">
      <c r="M17" s="1">
        <v>45727.694444444445</v>
      </c>
      <c r="O17" s="1">
        <v>45729.583333333336</v>
      </c>
      <c r="P17" s="5" t="s">
        <v>270</v>
      </c>
      <c r="Q17">
        <f>COUNTIF(M:M,O17)</f>
        <v>11</v>
      </c>
      <c r="R17">
        <f>SUMIF('2025 Kelly Default'!$C:$C,Summary!$O17,'2025 Kelly Default'!O:O)</f>
        <v>111.32000000000001</v>
      </c>
      <c r="S17">
        <f>SUMIF('2025 Kelly Default'!$C:$C,Summary!$O17,'2025 Kelly Default'!P:P)</f>
        <v>-47</v>
      </c>
      <c r="T17">
        <f t="shared" si="0"/>
        <v>230.83589593012161</v>
      </c>
      <c r="U17">
        <f t="shared" si="1"/>
        <v>-94</v>
      </c>
      <c r="W17" s="1">
        <v>45727.694444444445</v>
      </c>
      <c r="Y17">
        <v>45729.583333333336</v>
      </c>
      <c r="Z17" t="s">
        <v>270</v>
      </c>
      <c r="AA17">
        <f t="shared" si="2"/>
        <v>11</v>
      </c>
      <c r="AB17">
        <f>SUMIF('2025 Unit Win Default'!$C:$C,$Y17,'2025 Unit Win Default'!O:O)</f>
        <v>274.54000000000002</v>
      </c>
      <c r="AC17">
        <f>SUMIF('2025 Unit Win Default'!$C:$C,$Y17,'2025 Unit Win Default'!P:P)</f>
        <v>-232.04000000000002</v>
      </c>
      <c r="AG17" t="str">
        <f t="shared" si="3"/>
        <v>THU 1400</v>
      </c>
      <c r="AH17">
        <f t="shared" si="4"/>
        <v>-94</v>
      </c>
      <c r="AI17">
        <f t="shared" si="5"/>
        <v>-232.04000000000002</v>
      </c>
    </row>
    <row r="18" spans="13:35" x14ac:dyDescent="0.25">
      <c r="M18" s="1">
        <v>45727.722222222219</v>
      </c>
      <c r="O18" s="1">
        <v>45729.611111111109</v>
      </c>
      <c r="P18" s="5" t="s">
        <v>271</v>
      </c>
      <c r="Q18">
        <f>COUNTIF(M:M,O18)</f>
        <v>13</v>
      </c>
      <c r="R18">
        <f>SUMIF('2025 Kelly Default'!$C:$C,Summary!$O18,'2025 Kelly Default'!O:O)</f>
        <v>193.22</v>
      </c>
      <c r="S18">
        <f>SUMIF('2025 Kelly Default'!$C:$C,Summary!$O18,'2025 Kelly Default'!P:P)</f>
        <v>-64.209999999999994</v>
      </c>
      <c r="T18">
        <f t="shared" si="0"/>
        <v>400.66575468575365</v>
      </c>
      <c r="U18">
        <f t="shared" si="1"/>
        <v>-128.41999999999999</v>
      </c>
      <c r="W18" s="1">
        <v>45727.722222222219</v>
      </c>
      <c r="Y18">
        <v>45729.611111111109</v>
      </c>
      <c r="Z18" t="s">
        <v>271</v>
      </c>
      <c r="AA18">
        <f t="shared" si="2"/>
        <v>13</v>
      </c>
      <c r="AB18">
        <f>SUMIF('2025 Unit Win Default'!$C:$C,$Y18,'2025 Unit Win Default'!O:O)</f>
        <v>305.02000000000004</v>
      </c>
      <c r="AC18">
        <f>SUMIF('2025 Unit Win Default'!$C:$C,$Y18,'2025 Unit Win Default'!P:P)</f>
        <v>197.95000000000002</v>
      </c>
      <c r="AG18" t="str">
        <f t="shared" si="3"/>
        <v>THU 1440</v>
      </c>
      <c r="AH18">
        <f t="shared" si="4"/>
        <v>-128.41999999999999</v>
      </c>
      <c r="AI18">
        <f t="shared" si="5"/>
        <v>197.95000000000002</v>
      </c>
    </row>
    <row r="19" spans="13:35" x14ac:dyDescent="0.25">
      <c r="M19" s="1">
        <v>45727.722222222219</v>
      </c>
      <c r="O19" s="1">
        <v>45729.638888888891</v>
      </c>
      <c r="P19" s="5" t="s">
        <v>272</v>
      </c>
      <c r="Q19">
        <f>COUNTIF(M:M,O19)</f>
        <v>2</v>
      </c>
      <c r="R19">
        <f>SUMIF('2025 Kelly Default'!$C:$C,Summary!$O19,'2025 Kelly Default'!O:O)</f>
        <v>15.89</v>
      </c>
      <c r="S19">
        <f>SUMIF('2025 Kelly Default'!$C:$C,Summary!$O19,'2025 Kelly Default'!P:P)</f>
        <v>-9.66</v>
      </c>
      <c r="T19">
        <f t="shared" si="0"/>
        <v>32.94989567310126</v>
      </c>
      <c r="U19">
        <f t="shared" si="1"/>
        <v>-19.32</v>
      </c>
      <c r="W19" s="1">
        <v>45727.722222222219</v>
      </c>
      <c r="Y19">
        <v>45729.638888888891</v>
      </c>
      <c r="Z19" t="s">
        <v>272</v>
      </c>
      <c r="AA19">
        <f t="shared" si="2"/>
        <v>2</v>
      </c>
      <c r="AB19">
        <f>SUMIF('2025 Unit Win Default'!$C:$C,$Y19,'2025 Unit Win Default'!O:O)</f>
        <v>83.759999999999991</v>
      </c>
      <c r="AC19">
        <f>SUMIF('2025 Unit Win Default'!$C:$C,$Y19,'2025 Unit Win Default'!P:P)</f>
        <v>-32.65</v>
      </c>
      <c r="AG19" t="str">
        <f t="shared" si="3"/>
        <v>THU 1520</v>
      </c>
      <c r="AH19">
        <f t="shared" si="4"/>
        <v>-19.32</v>
      </c>
      <c r="AI19">
        <f t="shared" si="5"/>
        <v>-32.65</v>
      </c>
    </row>
    <row r="20" spans="13:35" x14ac:dyDescent="0.25">
      <c r="M20" s="1">
        <v>45727.555555555555</v>
      </c>
      <c r="O20" s="1">
        <v>45729.666666666664</v>
      </c>
      <c r="P20" s="5" t="s">
        <v>273</v>
      </c>
      <c r="Q20">
        <f>COUNTIF(M:M,O20)</f>
        <v>7</v>
      </c>
      <c r="R20">
        <f>SUMIF('2025 Kelly Default'!$C:$C,Summary!$O20,'2025 Kelly Default'!O:O)</f>
        <v>60.53</v>
      </c>
      <c r="S20">
        <f>SUMIF('2025 Kelly Default'!$C:$C,Summary!$O20,'2025 Kelly Default'!P:P)</f>
        <v>122.75999999999999</v>
      </c>
      <c r="T20">
        <f t="shared" si="0"/>
        <v>125.51650000584137</v>
      </c>
      <c r="U20">
        <f t="shared" si="1"/>
        <v>245.51999999999998</v>
      </c>
      <c r="W20" s="1">
        <v>45727.555555555555</v>
      </c>
      <c r="Y20">
        <v>45729.666666666664</v>
      </c>
      <c r="Z20" t="s">
        <v>273</v>
      </c>
      <c r="AA20">
        <f t="shared" si="2"/>
        <v>7</v>
      </c>
      <c r="AB20">
        <f>SUMIF('2025 Unit Win Default'!$C:$C,$Y20,'2025 Unit Win Default'!O:O)</f>
        <v>111.51</v>
      </c>
      <c r="AC20">
        <f>SUMIF('2025 Unit Win Default'!$C:$C,$Y20,'2025 Unit Win Default'!P:P)</f>
        <v>209.82</v>
      </c>
      <c r="AG20" t="str">
        <f t="shared" si="3"/>
        <v>THU 1600</v>
      </c>
      <c r="AH20">
        <f t="shared" si="4"/>
        <v>245.51999999999998</v>
      </c>
      <c r="AI20">
        <f t="shared" si="5"/>
        <v>209.82</v>
      </c>
    </row>
    <row r="21" spans="13:35" x14ac:dyDescent="0.25">
      <c r="M21" s="1">
        <v>45727.555555555555</v>
      </c>
      <c r="O21" s="1">
        <v>45729.694444444445</v>
      </c>
      <c r="P21" s="5" t="s">
        <v>274</v>
      </c>
      <c r="Q21">
        <f>COUNTIF(M:M,O21)</f>
        <v>6</v>
      </c>
      <c r="R21">
        <f>SUMIF('2025 Kelly Default'!$C:$C,Summary!$O21,'2025 Kelly Default'!O:O)</f>
        <v>76.489999999999995</v>
      </c>
      <c r="S21">
        <f>SUMIF('2025 Kelly Default'!$C:$C,Summary!$O21,'2025 Kelly Default'!P:P)</f>
        <v>-76.489999999999995</v>
      </c>
      <c r="T21">
        <f t="shared" si="0"/>
        <v>158.61154940437478</v>
      </c>
      <c r="U21">
        <f t="shared" si="1"/>
        <v>-152.97999999999999</v>
      </c>
      <c r="W21" s="1">
        <v>45727.555555555555</v>
      </c>
      <c r="Y21">
        <v>45729.694444444445</v>
      </c>
      <c r="Z21" t="s">
        <v>274</v>
      </c>
      <c r="AA21">
        <f t="shared" si="2"/>
        <v>6</v>
      </c>
      <c r="AB21">
        <f>SUMIF('2025 Unit Win Default'!$C:$C,$Y21,'2025 Unit Win Default'!O:O)</f>
        <v>96.049999999999983</v>
      </c>
      <c r="AC21">
        <f>SUMIF('2025 Unit Win Default'!$C:$C,$Y21,'2025 Unit Win Default'!P:P)</f>
        <v>-96.049999999999983</v>
      </c>
      <c r="AG21" t="str">
        <f t="shared" si="3"/>
        <v>THU 1640</v>
      </c>
      <c r="AH21">
        <f t="shared" si="4"/>
        <v>-152.97999999999999</v>
      </c>
      <c r="AI21">
        <f t="shared" si="5"/>
        <v>-96.049999999999983</v>
      </c>
    </row>
    <row r="22" spans="13:35" x14ac:dyDescent="0.25">
      <c r="M22" s="1">
        <v>45727.555555555555</v>
      </c>
      <c r="O22" s="1">
        <v>45729.722222222219</v>
      </c>
      <c r="P22" s="5" t="s">
        <v>275</v>
      </c>
      <c r="Q22">
        <f>COUNTIF(M:M,O22)</f>
        <v>9</v>
      </c>
      <c r="R22">
        <f>SUMIF('2025 Kelly Default'!$C:$C,Summary!$O22,'2025 Kelly Default'!O:O)</f>
        <v>125.28</v>
      </c>
      <c r="S22">
        <f>SUMIF('2025 Kelly Default'!$C:$C,Summary!$O22,'2025 Kelly Default'!P:P)</f>
        <v>32.639999999999993</v>
      </c>
      <c r="T22">
        <f t="shared" si="0"/>
        <v>259.78369603059321</v>
      </c>
      <c r="U22">
        <f t="shared" si="1"/>
        <v>65.279999999999987</v>
      </c>
      <c r="W22" s="1">
        <v>45727.555555555555</v>
      </c>
      <c r="Y22">
        <v>45729.722222222219</v>
      </c>
      <c r="Z22" t="s">
        <v>275</v>
      </c>
      <c r="AA22">
        <f t="shared" si="2"/>
        <v>9</v>
      </c>
      <c r="AB22">
        <f>SUMIF('2025 Unit Win Default'!$C:$C,$Y22,'2025 Unit Win Default'!O:O)</f>
        <v>153.38</v>
      </c>
      <c r="AC22">
        <f>SUMIF('2025 Unit Win Default'!$C:$C,$Y22,'2025 Unit Win Default'!P:P)</f>
        <v>4.3400000000000016</v>
      </c>
      <c r="AG22" t="str">
        <f t="shared" si="3"/>
        <v>THU 1720</v>
      </c>
      <c r="AH22">
        <f t="shared" si="4"/>
        <v>65.279999999999987</v>
      </c>
      <c r="AI22">
        <f t="shared" si="5"/>
        <v>4.3400000000000016</v>
      </c>
    </row>
    <row r="23" spans="13:35" x14ac:dyDescent="0.25">
      <c r="M23" s="1">
        <v>45727.555555555555</v>
      </c>
      <c r="O23" s="1">
        <v>45730.555555555555</v>
      </c>
      <c r="P23" s="5" t="s">
        <v>276</v>
      </c>
      <c r="Q23">
        <f>COUNTIF(M:M,O23)</f>
        <v>7</v>
      </c>
      <c r="R23">
        <f>SUMIF('2025 Kelly Default'!$C:$C,Summary!$O23,'2025 Kelly Default'!O:O)</f>
        <v>80.36</v>
      </c>
      <c r="S23">
        <f>SUMIF('2025 Kelly Default'!$C:$C,Summary!$O23,'2025 Kelly Default'!P:P)</f>
        <v>-49.27</v>
      </c>
      <c r="T23">
        <f t="shared" si="0"/>
        <v>166.63647679612444</v>
      </c>
      <c r="U23">
        <f t="shared" si="1"/>
        <v>-98.54</v>
      </c>
      <c r="W23" s="1">
        <v>45727.555555555555</v>
      </c>
      <c r="Y23">
        <v>45730.555555555555</v>
      </c>
      <c r="Z23" t="s">
        <v>276</v>
      </c>
      <c r="AA23">
        <f t="shared" si="2"/>
        <v>7</v>
      </c>
      <c r="AB23">
        <f>SUMIF('2025 Unit Win Default'!$C:$C,$Y23,'2025 Unit Win Default'!O:O)</f>
        <v>297.27999999999997</v>
      </c>
      <c r="AC23">
        <f>SUMIF('2025 Unit Win Default'!$C:$C,$Y23,'2025 Unit Win Default'!P:P)</f>
        <v>-122.99999999999999</v>
      </c>
      <c r="AG23" t="str">
        <f t="shared" si="3"/>
        <v>FRI 1320</v>
      </c>
      <c r="AH23">
        <f t="shared" si="4"/>
        <v>-98.54</v>
      </c>
      <c r="AI23">
        <f t="shared" si="5"/>
        <v>-122.99999999999999</v>
      </c>
    </row>
    <row r="24" spans="13:35" x14ac:dyDescent="0.25">
      <c r="M24" s="1">
        <v>45727.555555555555</v>
      </c>
      <c r="O24" s="1">
        <v>45730.583333333336</v>
      </c>
      <c r="P24" s="5" t="s">
        <v>277</v>
      </c>
      <c r="Q24">
        <f>COUNTIF(M:M,O24)</f>
        <v>14</v>
      </c>
      <c r="R24">
        <f>SUMIF('2025 Kelly Default'!$C:$C,Summary!$O24,'2025 Kelly Default'!O:O)</f>
        <v>229.95</v>
      </c>
      <c r="S24">
        <f>SUMIF('2025 Kelly Default'!$C:$C,Summary!$O24,'2025 Kelly Default'!P:P)</f>
        <v>-88.050000000000011</v>
      </c>
      <c r="T24">
        <f t="shared" si="0"/>
        <v>476.82998804465916</v>
      </c>
      <c r="U24">
        <f t="shared" si="1"/>
        <v>-176.10000000000002</v>
      </c>
      <c r="W24" s="1">
        <v>45727.555555555555</v>
      </c>
      <c r="Y24">
        <v>45730.583333333336</v>
      </c>
      <c r="Z24" t="s">
        <v>277</v>
      </c>
      <c r="AA24">
        <f t="shared" si="2"/>
        <v>14</v>
      </c>
      <c r="AB24">
        <f>SUMIF('2025 Unit Win Default'!$C:$C,$Y24,'2025 Unit Win Default'!O:O)</f>
        <v>506.44000000000005</v>
      </c>
      <c r="AC24">
        <f>SUMIF('2025 Unit Win Default'!$C:$C,$Y24,'2025 Unit Win Default'!P:P)</f>
        <v>15.370000000000005</v>
      </c>
      <c r="AG24" t="str">
        <f t="shared" si="3"/>
        <v>FRI 1400</v>
      </c>
      <c r="AH24">
        <f t="shared" si="4"/>
        <v>-176.10000000000002</v>
      </c>
      <c r="AI24">
        <f t="shared" si="5"/>
        <v>15.370000000000005</v>
      </c>
    </row>
    <row r="25" spans="13:35" x14ac:dyDescent="0.25">
      <c r="M25" s="1">
        <v>45727.555555555555</v>
      </c>
      <c r="O25" s="1">
        <v>45730.611111111109</v>
      </c>
      <c r="P25" s="5" t="s">
        <v>278</v>
      </c>
      <c r="Q25">
        <f>COUNTIF(M:M,O25)</f>
        <v>2</v>
      </c>
      <c r="R25">
        <f>SUMIF('2025 Kelly Default'!$C:$C,Summary!$O25,'2025 Kelly Default'!O:O)</f>
        <v>40.24</v>
      </c>
      <c r="S25">
        <f>SUMIF('2025 Kelly Default'!$C:$C,Summary!$O25,'2025 Kelly Default'!P:P)</f>
        <v>-40.24</v>
      </c>
      <c r="T25">
        <f t="shared" si="0"/>
        <v>83.442655877004071</v>
      </c>
      <c r="U25">
        <f t="shared" si="1"/>
        <v>-80.48</v>
      </c>
      <c r="W25" s="1">
        <v>45727.555555555555</v>
      </c>
      <c r="Y25">
        <v>45730.611111111109</v>
      </c>
      <c r="Z25" t="s">
        <v>278</v>
      </c>
      <c r="AA25">
        <f t="shared" si="2"/>
        <v>2</v>
      </c>
      <c r="AB25">
        <f>SUMIF('2025 Unit Win Default'!$C:$C,$Y25,'2025 Unit Win Default'!O:O)</f>
        <v>71.539999999999992</v>
      </c>
      <c r="AC25">
        <f>SUMIF('2025 Unit Win Default'!$C:$C,$Y25,'2025 Unit Win Default'!P:P)</f>
        <v>-71.539999999999992</v>
      </c>
      <c r="AG25" t="str">
        <f t="shared" si="3"/>
        <v>FRI 1440</v>
      </c>
      <c r="AH25">
        <f t="shared" si="4"/>
        <v>-80.48</v>
      </c>
      <c r="AI25">
        <f t="shared" si="5"/>
        <v>-71.539999999999992</v>
      </c>
    </row>
    <row r="26" spans="13:35" x14ac:dyDescent="0.25">
      <c r="M26" s="1">
        <v>45727.583333333336</v>
      </c>
      <c r="O26" s="1">
        <v>45730.638888888891</v>
      </c>
      <c r="P26" s="5" t="s">
        <v>279</v>
      </c>
      <c r="Q26">
        <f>COUNTIF(M:M,O26)</f>
        <v>8</v>
      </c>
      <c r="R26">
        <f>SUMIF('2025 Kelly Default'!$C:$C,Summary!$O26,'2025 Kelly Default'!O:O)</f>
        <v>79.799999999999983</v>
      </c>
      <c r="S26">
        <f>SUMIF('2025 Kelly Default'!$C:$C,Summary!$O26,'2025 Kelly Default'!P:P)</f>
        <v>83.36999999999999</v>
      </c>
      <c r="T26">
        <f t="shared" si="0"/>
        <v>165.47524699266708</v>
      </c>
      <c r="U26">
        <f t="shared" si="1"/>
        <v>166.73999999999998</v>
      </c>
      <c r="W26" s="1">
        <v>45727.583333333336</v>
      </c>
      <c r="Y26">
        <v>45730.638888888891</v>
      </c>
      <c r="Z26" t="s">
        <v>279</v>
      </c>
      <c r="AA26">
        <f t="shared" si="2"/>
        <v>8</v>
      </c>
      <c r="AB26">
        <f>SUMIF('2025 Unit Win Default'!$C:$C,$Y26,'2025 Unit Win Default'!O:O)</f>
        <v>182.26</v>
      </c>
      <c r="AC26">
        <f>SUMIF('2025 Unit Win Default'!$C:$C,$Y26,'2025 Unit Win Default'!P:P)</f>
        <v>217.38</v>
      </c>
      <c r="AG26" t="str">
        <f t="shared" si="3"/>
        <v>FRI 1520</v>
      </c>
      <c r="AH26">
        <f t="shared" si="4"/>
        <v>166.73999999999998</v>
      </c>
      <c r="AI26">
        <f t="shared" si="5"/>
        <v>217.38</v>
      </c>
    </row>
    <row r="27" spans="13:35" x14ac:dyDescent="0.25">
      <c r="M27" s="1">
        <v>45727.611111111109</v>
      </c>
      <c r="O27" s="1">
        <v>45730.666666666664</v>
      </c>
      <c r="P27" s="5" t="s">
        <v>280</v>
      </c>
      <c r="Q27">
        <f>COUNTIF(M:M,O27)</f>
        <v>2</v>
      </c>
      <c r="R27">
        <f>SUMIF('2025 Kelly Default'!$C:$C,Summary!$O27,'2025 Kelly Default'!O:O)</f>
        <v>14.8</v>
      </c>
      <c r="S27">
        <f>SUMIF('2025 Kelly Default'!$C:$C,Summary!$O27,'2025 Kelly Default'!P:P)</f>
        <v>44.24</v>
      </c>
      <c r="T27">
        <f t="shared" si="0"/>
        <v>30.689644805657561</v>
      </c>
      <c r="U27">
        <f t="shared" si="1"/>
        <v>88.48</v>
      </c>
      <c r="W27" s="1">
        <v>45727.611111111109</v>
      </c>
      <c r="Y27">
        <v>45730.666666666664</v>
      </c>
      <c r="Z27" t="s">
        <v>280</v>
      </c>
      <c r="AA27">
        <f t="shared" si="2"/>
        <v>2</v>
      </c>
      <c r="AB27">
        <f>SUMIF('2025 Unit Win Default'!$C:$C,$Y27,'2025 Unit Win Default'!O:O)</f>
        <v>69.539999999999992</v>
      </c>
      <c r="AC27">
        <f>SUMIF('2025 Unit Win Default'!$C:$C,$Y27,'2025 Unit Win Default'!P:P)</f>
        <v>232</v>
      </c>
      <c r="AG27" t="str">
        <f t="shared" si="3"/>
        <v>FRI 1600</v>
      </c>
      <c r="AH27">
        <f t="shared" si="4"/>
        <v>88.48</v>
      </c>
      <c r="AI27">
        <f t="shared" si="5"/>
        <v>232</v>
      </c>
    </row>
    <row r="28" spans="13:35" x14ac:dyDescent="0.25">
      <c r="M28" s="1">
        <v>45727.611111111109</v>
      </c>
      <c r="O28" s="1">
        <v>45730.694444444445</v>
      </c>
      <c r="P28" s="5" t="s">
        <v>281</v>
      </c>
      <c r="Q28">
        <f>COUNTIF(M:M,O28)</f>
        <v>7</v>
      </c>
      <c r="R28">
        <f>SUMIF('2025 Kelly Default'!$C:$C,Summary!$O28,'2025 Kelly Default'!O:O)</f>
        <v>25.689999999999998</v>
      </c>
      <c r="S28">
        <f>SUMIF('2025 Kelly Default'!$C:$C,Summary!$O28,'2025 Kelly Default'!P:P)</f>
        <v>-25.689999999999998</v>
      </c>
      <c r="T28">
        <f t="shared" si="0"/>
        <v>53.271417233604232</v>
      </c>
      <c r="U28">
        <f t="shared" si="1"/>
        <v>-51.379999999999995</v>
      </c>
      <c r="W28" s="1">
        <v>45727.611111111109</v>
      </c>
      <c r="Y28">
        <v>45730.694444444445</v>
      </c>
      <c r="Z28" t="s">
        <v>281</v>
      </c>
      <c r="AA28">
        <f t="shared" si="2"/>
        <v>7</v>
      </c>
      <c r="AB28">
        <f>SUMIF('2025 Unit Win Default'!$C:$C,$Y28,'2025 Unit Win Default'!O:O)</f>
        <v>29.2</v>
      </c>
      <c r="AC28">
        <f>SUMIF('2025 Unit Win Default'!$C:$C,$Y28,'2025 Unit Win Default'!P:P)</f>
        <v>-29.2</v>
      </c>
      <c r="AG28" t="str">
        <f t="shared" si="3"/>
        <v>FRI 1640</v>
      </c>
      <c r="AH28">
        <f t="shared" si="4"/>
        <v>-51.379999999999995</v>
      </c>
      <c r="AI28">
        <f t="shared" si="5"/>
        <v>-29.2</v>
      </c>
    </row>
    <row r="29" spans="13:35" x14ac:dyDescent="0.25">
      <c r="M29" s="1">
        <v>45727.611111111109</v>
      </c>
      <c r="O29" s="1">
        <v>45730.722222222219</v>
      </c>
      <c r="P29" s="5" t="s">
        <v>282</v>
      </c>
      <c r="Q29">
        <f>COUNTIF(M:M,O29)</f>
        <v>16</v>
      </c>
      <c r="R29">
        <f>SUMIF('2025 Kelly Default'!$C:$C,Summary!$O29,'2025 Kelly Default'!O:O)</f>
        <v>172.01000000000002</v>
      </c>
      <c r="S29">
        <f>SUMIF('2025 Kelly Default'!$C:$C,Summary!$O29,'2025 Kelly Default'!P:P)</f>
        <v>-62.24</v>
      </c>
      <c r="T29">
        <f t="shared" si="0"/>
        <v>356.68417587980792</v>
      </c>
      <c r="U29">
        <f t="shared" si="1"/>
        <v>-124.48</v>
      </c>
      <c r="W29" s="1">
        <v>45727.611111111109</v>
      </c>
      <c r="Y29">
        <v>45730.722222222219</v>
      </c>
      <c r="Z29" t="s">
        <v>282</v>
      </c>
      <c r="AA29">
        <f t="shared" si="2"/>
        <v>16</v>
      </c>
      <c r="AB29">
        <f>SUMIF('2025 Unit Win Default'!$C:$C,$Y29,'2025 Unit Win Default'!O:O)</f>
        <v>267.04000000000002</v>
      </c>
      <c r="AC29">
        <f>SUMIF('2025 Unit Win Default'!$C:$C,$Y29,'2025 Unit Win Default'!P:P)</f>
        <v>76.16</v>
      </c>
      <c r="AG29" t="str">
        <f t="shared" si="3"/>
        <v>FRI 1720</v>
      </c>
      <c r="AH29">
        <f t="shared" si="4"/>
        <v>-124.48</v>
      </c>
      <c r="AI29">
        <f t="shared" si="5"/>
        <v>76.16</v>
      </c>
    </row>
    <row r="30" spans="13:35" x14ac:dyDescent="0.25">
      <c r="M30" s="1">
        <v>45727.638888888891</v>
      </c>
      <c r="W30" s="1">
        <v>45727.638888888891</v>
      </c>
    </row>
    <row r="31" spans="13:35" x14ac:dyDescent="0.25">
      <c r="M31" s="1">
        <v>45727.666666666664</v>
      </c>
      <c r="R31">
        <f>SUM(R2:R29)</f>
        <v>2567.8900000000003</v>
      </c>
      <c r="W31" s="1">
        <v>45727.666666666664</v>
      </c>
      <c r="AB31">
        <f>SUM(AB2:AB29)</f>
        <v>5324.84</v>
      </c>
    </row>
    <row r="32" spans="13:35" x14ac:dyDescent="0.25">
      <c r="M32" s="1">
        <v>45727.666666666664</v>
      </c>
      <c r="W32" s="1">
        <v>45727.666666666664</v>
      </c>
      <c r="AA32" t="s">
        <v>283</v>
      </c>
      <c r="AB32">
        <f>AB31/R31</f>
        <v>2.0736246490309163</v>
      </c>
    </row>
    <row r="33" spans="13:23" x14ac:dyDescent="0.25">
      <c r="M33" s="1">
        <v>45727.666666666664</v>
      </c>
      <c r="W33" s="1">
        <v>45727.666666666664</v>
      </c>
    </row>
    <row r="34" spans="13:23" x14ac:dyDescent="0.25">
      <c r="M34" s="1">
        <v>45727.694444444445</v>
      </c>
      <c r="W34" s="1">
        <v>45727.694444444445</v>
      </c>
    </row>
    <row r="35" spans="13:23" x14ac:dyDescent="0.25">
      <c r="M35" s="1">
        <v>45727.555555555555</v>
      </c>
      <c r="W35" s="1">
        <v>45727.555555555555</v>
      </c>
    </row>
    <row r="36" spans="13:23" x14ac:dyDescent="0.25">
      <c r="M36" s="1">
        <v>45727.611111111109</v>
      </c>
      <c r="W36" s="1">
        <v>45727.611111111109</v>
      </c>
    </row>
    <row r="37" spans="13:23" x14ac:dyDescent="0.25">
      <c r="M37" s="1">
        <v>45727.611111111109</v>
      </c>
      <c r="W37" s="1">
        <v>45727.611111111109</v>
      </c>
    </row>
    <row r="38" spans="13:23" x14ac:dyDescent="0.25">
      <c r="M38" s="1">
        <v>45727.611111111109</v>
      </c>
      <c r="W38" s="1">
        <v>45727.611111111109</v>
      </c>
    </row>
    <row r="39" spans="13:23" x14ac:dyDescent="0.25">
      <c r="M39" s="1">
        <v>45727.611111111109</v>
      </c>
      <c r="W39" s="1">
        <v>45727.611111111109</v>
      </c>
    </row>
    <row r="40" spans="13:23" x14ac:dyDescent="0.25">
      <c r="M40" s="1">
        <v>45727.611111111109</v>
      </c>
      <c r="W40" s="1">
        <v>45727.611111111109</v>
      </c>
    </row>
    <row r="41" spans="13:23" x14ac:dyDescent="0.25">
      <c r="M41" s="1">
        <v>45727.638888888891</v>
      </c>
      <c r="W41" s="1">
        <v>45727.638888888891</v>
      </c>
    </row>
    <row r="42" spans="13:23" x14ac:dyDescent="0.25">
      <c r="M42" s="1">
        <v>45727.694444444445</v>
      </c>
      <c r="W42" s="1">
        <v>45727.694444444445</v>
      </c>
    </row>
    <row r="43" spans="13:23" x14ac:dyDescent="0.25">
      <c r="M43" s="1">
        <v>45727.722222222219</v>
      </c>
      <c r="W43" s="1">
        <v>45727.722222222219</v>
      </c>
    </row>
    <row r="44" spans="13:23" x14ac:dyDescent="0.25">
      <c r="M44" s="1">
        <v>45727.722222222219</v>
      </c>
      <c r="W44" s="1">
        <v>45727.722222222219</v>
      </c>
    </row>
    <row r="45" spans="13:23" x14ac:dyDescent="0.25">
      <c r="M45" s="1">
        <v>45727.722222222219</v>
      </c>
      <c r="W45" s="1">
        <v>45727.722222222219</v>
      </c>
    </row>
    <row r="46" spans="13:23" x14ac:dyDescent="0.25">
      <c r="M46" s="1">
        <v>45727.722222222219</v>
      </c>
      <c r="W46" s="1">
        <v>45727.722222222219</v>
      </c>
    </row>
    <row r="47" spans="13:23" x14ac:dyDescent="0.25">
      <c r="M47" s="1">
        <v>45727.611111111109</v>
      </c>
      <c r="W47" s="1">
        <v>45727.611111111109</v>
      </c>
    </row>
    <row r="48" spans="13:23" x14ac:dyDescent="0.25">
      <c r="M48" s="1">
        <v>45727.611111111109</v>
      </c>
      <c r="W48" s="1">
        <v>45727.611111111109</v>
      </c>
    </row>
    <row r="49" spans="13:23" x14ac:dyDescent="0.25">
      <c r="M49" s="1">
        <v>45727.722222222219</v>
      </c>
      <c r="W49" s="1">
        <v>45727.722222222219</v>
      </c>
    </row>
    <row r="50" spans="13:23" x14ac:dyDescent="0.25">
      <c r="M50" s="1">
        <v>45727.722222222219</v>
      </c>
      <c r="W50" s="1">
        <v>45727.722222222219</v>
      </c>
    </row>
    <row r="51" spans="13:23" x14ac:dyDescent="0.25">
      <c r="M51" s="1">
        <v>45727.611111111109</v>
      </c>
      <c r="W51" s="1">
        <v>45727.611111111109</v>
      </c>
    </row>
    <row r="52" spans="13:23" x14ac:dyDescent="0.25">
      <c r="M52" s="1">
        <v>45727.611111111109</v>
      </c>
      <c r="W52" s="1">
        <v>45727.611111111109</v>
      </c>
    </row>
    <row r="53" spans="13:23" x14ac:dyDescent="0.25">
      <c r="M53" s="1">
        <v>45727.611111111109</v>
      </c>
      <c r="W53" s="1">
        <v>45727.611111111109</v>
      </c>
    </row>
    <row r="54" spans="13:23" x14ac:dyDescent="0.25">
      <c r="M54" s="1">
        <v>45727.638888888891</v>
      </c>
      <c r="W54" s="1">
        <v>45727.638888888891</v>
      </c>
    </row>
    <row r="55" spans="13:23" x14ac:dyDescent="0.25">
      <c r="M55" s="1">
        <v>45727.694444444445</v>
      </c>
      <c r="W55" s="1">
        <v>45727.694444444445</v>
      </c>
    </row>
    <row r="56" spans="13:23" x14ac:dyDescent="0.25">
      <c r="M56" s="1">
        <v>45727.694444444445</v>
      </c>
      <c r="W56" s="1">
        <v>45727.694444444445</v>
      </c>
    </row>
    <row r="57" spans="13:23" x14ac:dyDescent="0.25">
      <c r="M57" s="1">
        <v>45727.694444444445</v>
      </c>
      <c r="W57" s="1">
        <v>45727.694444444445</v>
      </c>
    </row>
    <row r="58" spans="13:23" x14ac:dyDescent="0.25">
      <c r="M58" s="1">
        <v>45728.555555555555</v>
      </c>
      <c r="W58" s="1">
        <v>45728.555555555555</v>
      </c>
    </row>
    <row r="59" spans="13:23" x14ac:dyDescent="0.25">
      <c r="M59" s="1">
        <v>45728.611111111109</v>
      </c>
      <c r="W59" s="1">
        <v>45728.611111111109</v>
      </c>
    </row>
    <row r="60" spans="13:23" x14ac:dyDescent="0.25">
      <c r="M60" s="1">
        <v>45728.611111111109</v>
      </c>
      <c r="W60" s="1">
        <v>45728.611111111109</v>
      </c>
    </row>
    <row r="61" spans="13:23" x14ac:dyDescent="0.25">
      <c r="M61" s="1">
        <v>45728.611111111109</v>
      </c>
      <c r="W61" s="1">
        <v>45728.611111111109</v>
      </c>
    </row>
    <row r="62" spans="13:23" x14ac:dyDescent="0.25">
      <c r="M62" s="1">
        <v>45728.611111111109</v>
      </c>
      <c r="W62" s="1">
        <v>45728.611111111109</v>
      </c>
    </row>
    <row r="63" spans="13:23" x14ac:dyDescent="0.25">
      <c r="M63" s="1">
        <v>45728.611111111109</v>
      </c>
      <c r="W63" s="1">
        <v>45728.611111111109</v>
      </c>
    </row>
    <row r="64" spans="13:23" x14ac:dyDescent="0.25">
      <c r="M64" s="1">
        <v>45728.611111111109</v>
      </c>
      <c r="W64" s="1">
        <v>45728.611111111109</v>
      </c>
    </row>
    <row r="65" spans="13:23" x14ac:dyDescent="0.25">
      <c r="M65" s="1">
        <v>45728.638888888891</v>
      </c>
      <c r="W65" s="1">
        <v>45728.638888888891</v>
      </c>
    </row>
    <row r="66" spans="13:23" x14ac:dyDescent="0.25">
      <c r="M66" s="1">
        <v>45728.638888888891</v>
      </c>
      <c r="W66" s="1">
        <v>45728.638888888891</v>
      </c>
    </row>
    <row r="67" spans="13:23" x14ac:dyDescent="0.25">
      <c r="M67" s="1">
        <v>45728.638888888891</v>
      </c>
      <c r="W67" s="1">
        <v>45728.638888888891</v>
      </c>
    </row>
    <row r="68" spans="13:23" x14ac:dyDescent="0.25">
      <c r="M68" s="1">
        <v>45728.638888888891</v>
      </c>
      <c r="W68" s="1">
        <v>45728.638888888891</v>
      </c>
    </row>
    <row r="69" spans="13:23" x14ac:dyDescent="0.25">
      <c r="M69" s="1">
        <v>45728.638888888891</v>
      </c>
      <c r="W69" s="1">
        <v>45728.638888888891</v>
      </c>
    </row>
    <row r="70" spans="13:23" x14ac:dyDescent="0.25">
      <c r="M70" s="1">
        <v>45728.666666666664</v>
      </c>
      <c r="W70" s="1">
        <v>45728.666666666664</v>
      </c>
    </row>
    <row r="71" spans="13:23" x14ac:dyDescent="0.25">
      <c r="M71" s="1">
        <v>45728.694444444445</v>
      </c>
      <c r="W71" s="1">
        <v>45728.694444444445</v>
      </c>
    </row>
    <row r="72" spans="13:23" x14ac:dyDescent="0.25">
      <c r="M72" s="1">
        <v>45728.722222222219</v>
      </c>
      <c r="W72" s="1">
        <v>45728.722222222219</v>
      </c>
    </row>
    <row r="73" spans="13:23" x14ac:dyDescent="0.25">
      <c r="M73" s="1">
        <v>45728.722222222219</v>
      </c>
      <c r="W73" s="1">
        <v>45728.722222222219</v>
      </c>
    </row>
    <row r="74" spans="13:23" x14ac:dyDescent="0.25">
      <c r="M74" s="1">
        <v>45728.722222222219</v>
      </c>
      <c r="W74" s="1">
        <v>45728.722222222219</v>
      </c>
    </row>
    <row r="75" spans="13:23" x14ac:dyDescent="0.25">
      <c r="M75" s="1">
        <v>45728.555555555555</v>
      </c>
      <c r="W75" s="1">
        <v>45728.555555555555</v>
      </c>
    </row>
    <row r="76" spans="13:23" x14ac:dyDescent="0.25">
      <c r="M76" s="1">
        <v>45728.555555555555</v>
      </c>
      <c r="W76" s="1">
        <v>45728.555555555555</v>
      </c>
    </row>
    <row r="77" spans="13:23" x14ac:dyDescent="0.25">
      <c r="M77" s="1">
        <v>45728.555555555555</v>
      </c>
      <c r="W77" s="1">
        <v>45728.555555555555</v>
      </c>
    </row>
    <row r="78" spans="13:23" x14ac:dyDescent="0.25">
      <c r="M78" s="1">
        <v>45728.555555555555</v>
      </c>
      <c r="W78" s="1">
        <v>45728.555555555555</v>
      </c>
    </row>
    <row r="79" spans="13:23" x14ac:dyDescent="0.25">
      <c r="M79" s="1">
        <v>45728.555555555555</v>
      </c>
      <c r="W79" s="1">
        <v>45728.555555555555</v>
      </c>
    </row>
    <row r="80" spans="13:23" x14ac:dyDescent="0.25">
      <c r="M80" s="1">
        <v>45728.555555555555</v>
      </c>
      <c r="W80" s="1">
        <v>45728.555555555555</v>
      </c>
    </row>
    <row r="81" spans="13:23" x14ac:dyDescent="0.25">
      <c r="M81" s="1">
        <v>45728.611111111109</v>
      </c>
      <c r="W81" s="1">
        <v>45728.611111111109</v>
      </c>
    </row>
    <row r="82" spans="13:23" x14ac:dyDescent="0.25">
      <c r="M82" s="1">
        <v>45728.611111111109</v>
      </c>
      <c r="W82" s="1">
        <v>45728.611111111109</v>
      </c>
    </row>
    <row r="83" spans="13:23" x14ac:dyDescent="0.25">
      <c r="M83" s="1">
        <v>45728.611111111109</v>
      </c>
      <c r="W83" s="1">
        <v>45728.611111111109</v>
      </c>
    </row>
    <row r="84" spans="13:23" x14ac:dyDescent="0.25">
      <c r="M84" s="1">
        <v>45728.611111111109</v>
      </c>
      <c r="W84" s="1">
        <v>45728.611111111109</v>
      </c>
    </row>
    <row r="85" spans="13:23" x14ac:dyDescent="0.25">
      <c r="M85" s="1">
        <v>45728.611111111109</v>
      </c>
      <c r="W85" s="1">
        <v>45728.611111111109</v>
      </c>
    </row>
    <row r="86" spans="13:23" x14ac:dyDescent="0.25">
      <c r="M86" s="1">
        <v>45728.638888888891</v>
      </c>
      <c r="W86" s="1">
        <v>45728.638888888891</v>
      </c>
    </row>
    <row r="87" spans="13:23" x14ac:dyDescent="0.25">
      <c r="M87" s="1">
        <v>45728.638888888891</v>
      </c>
      <c r="W87" s="1">
        <v>45728.638888888891</v>
      </c>
    </row>
    <row r="88" spans="13:23" x14ac:dyDescent="0.25">
      <c r="M88" s="1">
        <v>45728.666666666664</v>
      </c>
      <c r="W88" s="1">
        <v>45728.666666666664</v>
      </c>
    </row>
    <row r="89" spans="13:23" x14ac:dyDescent="0.25">
      <c r="M89" s="1">
        <v>45728.694444444445</v>
      </c>
      <c r="W89" s="1">
        <v>45728.694444444445</v>
      </c>
    </row>
    <row r="90" spans="13:23" x14ac:dyDescent="0.25">
      <c r="M90" s="1">
        <v>45728.694444444445</v>
      </c>
      <c r="W90" s="1">
        <v>45728.694444444445</v>
      </c>
    </row>
    <row r="91" spans="13:23" x14ac:dyDescent="0.25">
      <c r="M91" s="1">
        <v>45728.694444444445</v>
      </c>
      <c r="W91" s="1">
        <v>45728.694444444445</v>
      </c>
    </row>
    <row r="92" spans="13:23" x14ac:dyDescent="0.25">
      <c r="M92" s="1">
        <v>45728.694444444445</v>
      </c>
      <c r="W92" s="1">
        <v>45728.694444444445</v>
      </c>
    </row>
    <row r="93" spans="13:23" x14ac:dyDescent="0.25">
      <c r="M93" s="1">
        <v>45728.694444444445</v>
      </c>
      <c r="W93" s="1">
        <v>45728.694444444445</v>
      </c>
    </row>
    <row r="94" spans="13:23" x14ac:dyDescent="0.25">
      <c r="M94" s="1">
        <v>45728.694444444445</v>
      </c>
      <c r="W94" s="1">
        <v>45728.694444444445</v>
      </c>
    </row>
    <row r="95" spans="13:23" x14ac:dyDescent="0.25">
      <c r="M95" s="1">
        <v>45728.722222222219</v>
      </c>
      <c r="W95" s="1">
        <v>45728.722222222219</v>
      </c>
    </row>
    <row r="96" spans="13:23" x14ac:dyDescent="0.25">
      <c r="M96" s="1">
        <v>45728.722222222219</v>
      </c>
      <c r="W96" s="1">
        <v>45728.722222222219</v>
      </c>
    </row>
    <row r="97" spans="13:23" x14ac:dyDescent="0.25">
      <c r="M97" s="1">
        <v>45728.583333333336</v>
      </c>
      <c r="W97" s="1">
        <v>45728.583333333336</v>
      </c>
    </row>
    <row r="98" spans="13:23" x14ac:dyDescent="0.25">
      <c r="M98" s="1">
        <v>45728.666666666664</v>
      </c>
      <c r="W98" s="1">
        <v>45728.666666666664</v>
      </c>
    </row>
    <row r="99" spans="13:23" x14ac:dyDescent="0.25">
      <c r="M99" s="1">
        <v>45728.722222222219</v>
      </c>
      <c r="W99" s="1">
        <v>45728.722222222219</v>
      </c>
    </row>
    <row r="100" spans="13:23" x14ac:dyDescent="0.25">
      <c r="M100" s="1">
        <v>45728.722222222219</v>
      </c>
      <c r="W100" s="1">
        <v>45728.722222222219</v>
      </c>
    </row>
    <row r="101" spans="13:23" x14ac:dyDescent="0.25">
      <c r="M101" s="1">
        <v>45728.666666666664</v>
      </c>
      <c r="W101" s="1">
        <v>45728.666666666664</v>
      </c>
    </row>
    <row r="102" spans="13:23" x14ac:dyDescent="0.25">
      <c r="M102" s="1">
        <v>45728.583333333336</v>
      </c>
      <c r="W102" s="1">
        <v>45728.583333333336</v>
      </c>
    </row>
    <row r="103" spans="13:23" x14ac:dyDescent="0.25">
      <c r="M103" s="1">
        <v>45728.583333333336</v>
      </c>
      <c r="W103" s="1">
        <v>45728.583333333336</v>
      </c>
    </row>
    <row r="104" spans="13:23" x14ac:dyDescent="0.25">
      <c r="M104" s="1">
        <v>45728.583333333336</v>
      </c>
      <c r="W104" s="1">
        <v>45728.583333333336</v>
      </c>
    </row>
    <row r="105" spans="13:23" x14ac:dyDescent="0.25">
      <c r="M105" s="1">
        <v>45728.583333333336</v>
      </c>
      <c r="W105" s="1">
        <v>45728.583333333336</v>
      </c>
    </row>
    <row r="106" spans="13:23" x14ac:dyDescent="0.25">
      <c r="M106" s="1">
        <v>45728.611111111109</v>
      </c>
      <c r="W106" s="1">
        <v>45728.611111111109</v>
      </c>
    </row>
    <row r="107" spans="13:23" x14ac:dyDescent="0.25">
      <c r="M107" s="1">
        <v>45728.638888888891</v>
      </c>
      <c r="W107" s="1">
        <v>45728.638888888891</v>
      </c>
    </row>
    <row r="108" spans="13:23" x14ac:dyDescent="0.25">
      <c r="M108" s="1">
        <v>45728.638888888891</v>
      </c>
      <c r="W108" s="1">
        <v>45728.638888888891</v>
      </c>
    </row>
    <row r="109" spans="13:23" x14ac:dyDescent="0.25">
      <c r="M109" s="1">
        <v>45729.555555555555</v>
      </c>
      <c r="W109" s="1">
        <v>45729.555555555555</v>
      </c>
    </row>
    <row r="110" spans="13:23" x14ac:dyDescent="0.25">
      <c r="M110" s="1">
        <v>45729.555555555555</v>
      </c>
      <c r="W110" s="1">
        <v>45729.555555555555</v>
      </c>
    </row>
    <row r="111" spans="13:23" x14ac:dyDescent="0.25">
      <c r="M111" s="1">
        <v>45729.555555555555</v>
      </c>
      <c r="W111" s="1">
        <v>45729.555555555555</v>
      </c>
    </row>
    <row r="112" spans="13:23" x14ac:dyDescent="0.25">
      <c r="M112" s="1">
        <v>45729.555555555555</v>
      </c>
      <c r="W112" s="1">
        <v>45729.555555555555</v>
      </c>
    </row>
    <row r="113" spans="13:23" x14ac:dyDescent="0.25">
      <c r="M113" s="1">
        <v>45729.583333333336</v>
      </c>
      <c r="W113" s="1">
        <v>45729.583333333336</v>
      </c>
    </row>
    <row r="114" spans="13:23" x14ac:dyDescent="0.25">
      <c r="M114" s="1">
        <v>45729.583333333336</v>
      </c>
      <c r="W114" s="1">
        <v>45729.583333333336</v>
      </c>
    </row>
    <row r="115" spans="13:23" x14ac:dyDescent="0.25">
      <c r="M115" s="1">
        <v>45729.583333333336</v>
      </c>
      <c r="W115" s="1">
        <v>45729.583333333336</v>
      </c>
    </row>
    <row r="116" spans="13:23" x14ac:dyDescent="0.25">
      <c r="M116" s="1">
        <v>45729.583333333336</v>
      </c>
      <c r="W116" s="1">
        <v>45729.583333333336</v>
      </c>
    </row>
    <row r="117" spans="13:23" x14ac:dyDescent="0.25">
      <c r="M117" s="1">
        <v>45729.583333333336</v>
      </c>
      <c r="W117" s="1">
        <v>45729.583333333336</v>
      </c>
    </row>
    <row r="118" spans="13:23" x14ac:dyDescent="0.25">
      <c r="M118" s="1">
        <v>45729.583333333336</v>
      </c>
      <c r="W118" s="1">
        <v>45729.583333333336</v>
      </c>
    </row>
    <row r="119" spans="13:23" x14ac:dyDescent="0.25">
      <c r="M119" s="1">
        <v>45729.583333333336</v>
      </c>
      <c r="W119" s="1">
        <v>45729.583333333336</v>
      </c>
    </row>
    <row r="120" spans="13:23" x14ac:dyDescent="0.25">
      <c r="M120" s="1">
        <v>45729.611111111109</v>
      </c>
      <c r="W120" s="1">
        <v>45729.611111111109</v>
      </c>
    </row>
    <row r="121" spans="13:23" x14ac:dyDescent="0.25">
      <c r="M121" s="1">
        <v>45729.611111111109</v>
      </c>
      <c r="W121" s="1">
        <v>45729.611111111109</v>
      </c>
    </row>
    <row r="122" spans="13:23" x14ac:dyDescent="0.25">
      <c r="M122" s="1">
        <v>45729.611111111109</v>
      </c>
      <c r="W122" s="1">
        <v>45729.611111111109</v>
      </c>
    </row>
    <row r="123" spans="13:23" x14ac:dyDescent="0.25">
      <c r="M123" s="1">
        <v>45729.611111111109</v>
      </c>
      <c r="W123" s="1">
        <v>45729.611111111109</v>
      </c>
    </row>
    <row r="124" spans="13:23" x14ac:dyDescent="0.25">
      <c r="M124" s="1">
        <v>45729.611111111109</v>
      </c>
      <c r="W124" s="1">
        <v>45729.611111111109</v>
      </c>
    </row>
    <row r="125" spans="13:23" x14ac:dyDescent="0.25">
      <c r="M125" s="1">
        <v>45729.638888888891</v>
      </c>
      <c r="W125" s="1">
        <v>45729.638888888891</v>
      </c>
    </row>
    <row r="126" spans="13:23" x14ac:dyDescent="0.25">
      <c r="M126" s="1">
        <v>45729.694444444445</v>
      </c>
      <c r="W126" s="1">
        <v>45729.694444444445</v>
      </c>
    </row>
    <row r="127" spans="13:23" x14ac:dyDescent="0.25">
      <c r="M127" s="1">
        <v>45729.694444444445</v>
      </c>
      <c r="W127" s="1">
        <v>45729.694444444445</v>
      </c>
    </row>
    <row r="128" spans="13:23" x14ac:dyDescent="0.25">
      <c r="M128" s="1">
        <v>45729.694444444445</v>
      </c>
      <c r="W128" s="1">
        <v>45729.694444444445</v>
      </c>
    </row>
    <row r="129" spans="13:23" x14ac:dyDescent="0.25">
      <c r="M129" s="1">
        <v>45729.694444444445</v>
      </c>
      <c r="W129" s="1">
        <v>45729.694444444445</v>
      </c>
    </row>
    <row r="130" spans="13:23" x14ac:dyDescent="0.25">
      <c r="M130" s="1">
        <v>45729.722222222219</v>
      </c>
      <c r="W130" s="1">
        <v>45729.722222222219</v>
      </c>
    </row>
    <row r="131" spans="13:23" x14ac:dyDescent="0.25">
      <c r="M131" s="1">
        <v>45729.722222222219</v>
      </c>
      <c r="W131" s="1">
        <v>45729.722222222219</v>
      </c>
    </row>
    <row r="132" spans="13:23" x14ac:dyDescent="0.25">
      <c r="M132" s="1">
        <v>45729.722222222219</v>
      </c>
      <c r="W132" s="1">
        <v>45729.722222222219</v>
      </c>
    </row>
    <row r="133" spans="13:23" x14ac:dyDescent="0.25">
      <c r="M133" s="1">
        <v>45729.722222222219</v>
      </c>
      <c r="W133" s="1">
        <v>45729.722222222219</v>
      </c>
    </row>
    <row r="134" spans="13:23" x14ac:dyDescent="0.25">
      <c r="M134" s="1">
        <v>45729.722222222219</v>
      </c>
      <c r="W134" s="1">
        <v>45729.722222222219</v>
      </c>
    </row>
    <row r="135" spans="13:23" x14ac:dyDescent="0.25">
      <c r="M135" s="1">
        <v>45729.722222222219</v>
      </c>
      <c r="W135" s="1">
        <v>45729.722222222219</v>
      </c>
    </row>
    <row r="136" spans="13:23" x14ac:dyDescent="0.25">
      <c r="M136" s="1">
        <v>45729.722222222219</v>
      </c>
      <c r="W136" s="1">
        <v>45729.722222222219</v>
      </c>
    </row>
    <row r="137" spans="13:23" x14ac:dyDescent="0.25">
      <c r="M137" s="1">
        <v>45729.555555555555</v>
      </c>
      <c r="W137" s="1">
        <v>45729.555555555555</v>
      </c>
    </row>
    <row r="138" spans="13:23" x14ac:dyDescent="0.25">
      <c r="M138" s="1">
        <v>45729.583333333336</v>
      </c>
      <c r="W138" s="1">
        <v>45729.583333333336</v>
      </c>
    </row>
    <row r="139" spans="13:23" x14ac:dyDescent="0.25">
      <c r="M139" s="1">
        <v>45729.583333333336</v>
      </c>
      <c r="W139" s="1">
        <v>45729.583333333336</v>
      </c>
    </row>
    <row r="140" spans="13:23" x14ac:dyDescent="0.25">
      <c r="M140" s="1">
        <v>45729.611111111109</v>
      </c>
      <c r="W140" s="1">
        <v>45729.611111111109</v>
      </c>
    </row>
    <row r="141" spans="13:23" x14ac:dyDescent="0.25">
      <c r="M141" s="1">
        <v>45729.611111111109</v>
      </c>
      <c r="W141" s="1">
        <v>45729.611111111109</v>
      </c>
    </row>
    <row r="142" spans="13:23" x14ac:dyDescent="0.25">
      <c r="M142" s="1">
        <v>45729.611111111109</v>
      </c>
      <c r="W142" s="1">
        <v>45729.611111111109</v>
      </c>
    </row>
    <row r="143" spans="13:23" x14ac:dyDescent="0.25">
      <c r="M143" s="1">
        <v>45729.611111111109</v>
      </c>
      <c r="W143" s="1">
        <v>45729.611111111109</v>
      </c>
    </row>
    <row r="144" spans="13:23" x14ac:dyDescent="0.25">
      <c r="M144" s="1">
        <v>45729.666666666664</v>
      </c>
      <c r="W144" s="1">
        <v>45729.666666666664</v>
      </c>
    </row>
    <row r="145" spans="13:23" x14ac:dyDescent="0.25">
      <c r="M145" s="1">
        <v>45729.666666666664</v>
      </c>
      <c r="W145" s="1">
        <v>45729.666666666664</v>
      </c>
    </row>
    <row r="146" spans="13:23" x14ac:dyDescent="0.25">
      <c r="M146" s="1">
        <v>45729.666666666664</v>
      </c>
      <c r="W146" s="1">
        <v>45729.666666666664</v>
      </c>
    </row>
    <row r="147" spans="13:23" x14ac:dyDescent="0.25">
      <c r="M147" s="1">
        <v>45729.666666666664</v>
      </c>
      <c r="W147" s="1">
        <v>45729.666666666664</v>
      </c>
    </row>
    <row r="148" spans="13:23" x14ac:dyDescent="0.25">
      <c r="M148" s="1">
        <v>45729.722222222219</v>
      </c>
      <c r="W148" s="1">
        <v>45729.722222222219</v>
      </c>
    </row>
    <row r="149" spans="13:23" x14ac:dyDescent="0.25">
      <c r="M149" s="1">
        <v>45729.583333333336</v>
      </c>
      <c r="W149" s="1">
        <v>45729.583333333336</v>
      </c>
    </row>
    <row r="150" spans="13:23" x14ac:dyDescent="0.25">
      <c r="M150" s="1">
        <v>45729.611111111109</v>
      </c>
      <c r="W150" s="1">
        <v>45729.611111111109</v>
      </c>
    </row>
    <row r="151" spans="13:23" x14ac:dyDescent="0.25">
      <c r="M151" s="1">
        <v>45729.638888888891</v>
      </c>
      <c r="W151" s="1">
        <v>45729.638888888891</v>
      </c>
    </row>
    <row r="152" spans="13:23" x14ac:dyDescent="0.25">
      <c r="M152" s="1">
        <v>45729.694444444445</v>
      </c>
      <c r="W152" s="1">
        <v>45729.694444444445</v>
      </c>
    </row>
    <row r="153" spans="13:23" x14ac:dyDescent="0.25">
      <c r="M153" s="1">
        <v>45729.722222222219</v>
      </c>
      <c r="W153" s="1">
        <v>45729.722222222219</v>
      </c>
    </row>
    <row r="154" spans="13:23" x14ac:dyDescent="0.25">
      <c r="M154" s="1">
        <v>45729.583333333336</v>
      </c>
      <c r="W154" s="1">
        <v>45729.583333333336</v>
      </c>
    </row>
    <row r="155" spans="13:23" x14ac:dyDescent="0.25">
      <c r="M155" s="1">
        <v>45729.611111111109</v>
      </c>
      <c r="W155" s="1">
        <v>45729.611111111109</v>
      </c>
    </row>
    <row r="156" spans="13:23" x14ac:dyDescent="0.25">
      <c r="M156" s="1">
        <v>45729.611111111109</v>
      </c>
      <c r="W156" s="1">
        <v>45729.611111111109</v>
      </c>
    </row>
    <row r="157" spans="13:23" x14ac:dyDescent="0.25">
      <c r="M157" s="1">
        <v>45729.694444444445</v>
      </c>
      <c r="W157" s="1">
        <v>45729.694444444445</v>
      </c>
    </row>
    <row r="158" spans="13:23" x14ac:dyDescent="0.25">
      <c r="M158" s="1">
        <v>45729.611111111109</v>
      </c>
      <c r="W158" s="1">
        <v>45729.611111111109</v>
      </c>
    </row>
    <row r="159" spans="13:23" x14ac:dyDescent="0.25">
      <c r="M159" s="1">
        <v>45729.666666666664</v>
      </c>
      <c r="W159" s="1">
        <v>45729.666666666664</v>
      </c>
    </row>
    <row r="160" spans="13:23" x14ac:dyDescent="0.25">
      <c r="M160" s="1">
        <v>45729.666666666664</v>
      </c>
      <c r="W160" s="1">
        <v>45729.666666666664</v>
      </c>
    </row>
    <row r="161" spans="13:23" x14ac:dyDescent="0.25">
      <c r="M161" s="1">
        <v>45729.666666666664</v>
      </c>
      <c r="W161" s="1">
        <v>45729.666666666664</v>
      </c>
    </row>
    <row r="162" spans="13:23" x14ac:dyDescent="0.25">
      <c r="M162" s="1">
        <v>45730.555555555555</v>
      </c>
      <c r="W162" s="1">
        <v>45730.555555555555</v>
      </c>
    </row>
    <row r="163" spans="13:23" x14ac:dyDescent="0.25">
      <c r="M163" s="1">
        <v>45730.555555555555</v>
      </c>
      <c r="W163" s="1">
        <v>45730.555555555555</v>
      </c>
    </row>
    <row r="164" spans="13:23" x14ac:dyDescent="0.25">
      <c r="M164" s="1">
        <v>45730.555555555555</v>
      </c>
      <c r="W164" s="1">
        <v>45730.555555555555</v>
      </c>
    </row>
    <row r="165" spans="13:23" x14ac:dyDescent="0.25">
      <c r="M165" s="1">
        <v>45730.555555555555</v>
      </c>
      <c r="W165" s="1">
        <v>45730.555555555555</v>
      </c>
    </row>
    <row r="166" spans="13:23" x14ac:dyDescent="0.25">
      <c r="M166" s="1">
        <v>45730.555555555555</v>
      </c>
      <c r="W166" s="1">
        <v>45730.555555555555</v>
      </c>
    </row>
    <row r="167" spans="13:23" x14ac:dyDescent="0.25">
      <c r="M167" s="1">
        <v>45730.555555555555</v>
      </c>
      <c r="W167" s="1">
        <v>45730.555555555555</v>
      </c>
    </row>
    <row r="168" spans="13:23" x14ac:dyDescent="0.25">
      <c r="M168" s="1">
        <v>45730.583333333336</v>
      </c>
      <c r="W168" s="1">
        <v>45730.583333333336</v>
      </c>
    </row>
    <row r="169" spans="13:23" x14ac:dyDescent="0.25">
      <c r="M169" s="1">
        <v>45730.583333333336</v>
      </c>
      <c r="W169" s="1">
        <v>45730.583333333336</v>
      </c>
    </row>
    <row r="170" spans="13:23" x14ac:dyDescent="0.25">
      <c r="M170" s="1">
        <v>45730.583333333336</v>
      </c>
      <c r="W170" s="1">
        <v>45730.583333333336</v>
      </c>
    </row>
    <row r="171" spans="13:23" x14ac:dyDescent="0.25">
      <c r="M171" s="1">
        <v>45730.583333333336</v>
      </c>
      <c r="W171" s="1">
        <v>45730.583333333336</v>
      </c>
    </row>
    <row r="172" spans="13:23" x14ac:dyDescent="0.25">
      <c r="M172" s="1">
        <v>45730.583333333336</v>
      </c>
      <c r="W172" s="1">
        <v>45730.583333333336</v>
      </c>
    </row>
    <row r="173" spans="13:23" x14ac:dyDescent="0.25">
      <c r="M173" s="1">
        <v>45730.583333333336</v>
      </c>
      <c r="W173" s="1">
        <v>45730.583333333336</v>
      </c>
    </row>
    <row r="174" spans="13:23" x14ac:dyDescent="0.25">
      <c r="M174" s="1">
        <v>45730.583333333336</v>
      </c>
      <c r="W174" s="1">
        <v>45730.583333333336</v>
      </c>
    </row>
    <row r="175" spans="13:23" x14ac:dyDescent="0.25">
      <c r="M175" s="1">
        <v>45730.611111111109</v>
      </c>
      <c r="W175" s="1">
        <v>45730.611111111109</v>
      </c>
    </row>
    <row r="176" spans="13:23" x14ac:dyDescent="0.25">
      <c r="M176" s="1">
        <v>45730.638888888891</v>
      </c>
      <c r="W176" s="1">
        <v>45730.638888888891</v>
      </c>
    </row>
    <row r="177" spans="13:23" x14ac:dyDescent="0.25">
      <c r="M177" s="1">
        <v>45730.638888888891</v>
      </c>
      <c r="W177" s="1">
        <v>45730.638888888891</v>
      </c>
    </row>
    <row r="178" spans="13:23" x14ac:dyDescent="0.25">
      <c r="M178" s="1">
        <v>45730.638888888891</v>
      </c>
      <c r="W178" s="1">
        <v>45730.638888888891</v>
      </c>
    </row>
    <row r="179" spans="13:23" x14ac:dyDescent="0.25">
      <c r="M179" s="1">
        <v>45730.638888888891</v>
      </c>
      <c r="W179" s="1">
        <v>45730.638888888891</v>
      </c>
    </row>
    <row r="180" spans="13:23" x14ac:dyDescent="0.25">
      <c r="M180" s="1">
        <v>45730.666666666664</v>
      </c>
      <c r="W180" s="1">
        <v>45730.666666666664</v>
      </c>
    </row>
    <row r="181" spans="13:23" x14ac:dyDescent="0.25">
      <c r="M181" s="1">
        <v>45730.666666666664</v>
      </c>
      <c r="W181" s="1">
        <v>45730.666666666664</v>
      </c>
    </row>
    <row r="182" spans="13:23" x14ac:dyDescent="0.25">
      <c r="M182" s="1">
        <v>45730.555555555555</v>
      </c>
      <c r="W182" s="1">
        <v>45730.555555555555</v>
      </c>
    </row>
    <row r="183" spans="13:23" x14ac:dyDescent="0.25">
      <c r="M183" s="1">
        <v>45730.583333333336</v>
      </c>
      <c r="W183" s="1">
        <v>45730.583333333336</v>
      </c>
    </row>
    <row r="184" spans="13:23" x14ac:dyDescent="0.25">
      <c r="M184" s="1">
        <v>45730.583333333336</v>
      </c>
      <c r="W184" s="1">
        <v>45730.583333333336</v>
      </c>
    </row>
    <row r="185" spans="13:23" x14ac:dyDescent="0.25">
      <c r="M185" s="1">
        <v>45730.583333333336</v>
      </c>
      <c r="W185" s="1">
        <v>45730.583333333336</v>
      </c>
    </row>
    <row r="186" spans="13:23" x14ac:dyDescent="0.25">
      <c r="M186" s="1">
        <v>45730.583333333336</v>
      </c>
      <c r="W186" s="1">
        <v>45730.583333333336</v>
      </c>
    </row>
    <row r="187" spans="13:23" x14ac:dyDescent="0.25">
      <c r="M187" s="1">
        <v>45730.583333333336</v>
      </c>
      <c r="W187" s="1">
        <v>45730.583333333336</v>
      </c>
    </row>
    <row r="188" spans="13:23" x14ac:dyDescent="0.25">
      <c r="M188" s="1">
        <v>45730.611111111109</v>
      </c>
      <c r="W188" s="1">
        <v>45730.611111111109</v>
      </c>
    </row>
    <row r="189" spans="13:23" x14ac:dyDescent="0.25">
      <c r="M189" s="1">
        <v>45730.638888888891</v>
      </c>
      <c r="W189" s="1">
        <v>45730.638888888891</v>
      </c>
    </row>
    <row r="190" spans="13:23" x14ac:dyDescent="0.25">
      <c r="M190" s="1">
        <v>45730.638888888891</v>
      </c>
      <c r="W190" s="1">
        <v>45730.638888888891</v>
      </c>
    </row>
    <row r="191" spans="13:23" x14ac:dyDescent="0.25">
      <c r="M191" s="1">
        <v>45730.722222222219</v>
      </c>
      <c r="W191" s="1">
        <v>45730.722222222219</v>
      </c>
    </row>
    <row r="192" spans="13:23" x14ac:dyDescent="0.25">
      <c r="M192" s="1">
        <v>45730.722222222219</v>
      </c>
      <c r="W192" s="1">
        <v>45730.722222222219</v>
      </c>
    </row>
    <row r="193" spans="13:23" x14ac:dyDescent="0.25">
      <c r="M193" s="1">
        <v>45730.722222222219</v>
      </c>
      <c r="W193" s="1">
        <v>45730.722222222219</v>
      </c>
    </row>
    <row r="194" spans="13:23" x14ac:dyDescent="0.25">
      <c r="M194" s="1">
        <v>45730.722222222219</v>
      </c>
      <c r="W194" s="1">
        <v>45730.722222222219</v>
      </c>
    </row>
    <row r="195" spans="13:23" x14ac:dyDescent="0.25">
      <c r="M195" s="1">
        <v>45730.722222222219</v>
      </c>
      <c r="W195" s="1">
        <v>45730.722222222219</v>
      </c>
    </row>
    <row r="196" spans="13:23" x14ac:dyDescent="0.25">
      <c r="M196" s="1">
        <v>45730.583333333336</v>
      </c>
      <c r="W196" s="1">
        <v>45730.583333333336</v>
      </c>
    </row>
    <row r="197" spans="13:23" x14ac:dyDescent="0.25">
      <c r="M197" s="1">
        <v>45730.694444444445</v>
      </c>
      <c r="W197" s="1">
        <v>45730.694444444445</v>
      </c>
    </row>
    <row r="198" spans="13:23" x14ac:dyDescent="0.25">
      <c r="M198" s="1">
        <v>45730.694444444445</v>
      </c>
      <c r="W198" s="1">
        <v>45730.694444444445</v>
      </c>
    </row>
    <row r="199" spans="13:23" x14ac:dyDescent="0.25">
      <c r="M199" s="1">
        <v>45730.694444444445</v>
      </c>
      <c r="W199" s="1">
        <v>45730.694444444445</v>
      </c>
    </row>
    <row r="200" spans="13:23" x14ac:dyDescent="0.25">
      <c r="M200" s="1">
        <v>45730.694444444445</v>
      </c>
      <c r="W200" s="1">
        <v>45730.694444444445</v>
      </c>
    </row>
    <row r="201" spans="13:23" x14ac:dyDescent="0.25">
      <c r="M201" s="1">
        <v>45730.694444444445</v>
      </c>
      <c r="W201" s="1">
        <v>45730.694444444445</v>
      </c>
    </row>
    <row r="202" spans="13:23" x14ac:dyDescent="0.25">
      <c r="M202" s="1">
        <v>45730.722222222219</v>
      </c>
      <c r="W202" s="1">
        <v>45730.722222222219</v>
      </c>
    </row>
    <row r="203" spans="13:23" x14ac:dyDescent="0.25">
      <c r="M203" s="1">
        <v>45730.583333333336</v>
      </c>
      <c r="W203" s="1">
        <v>45730.583333333336</v>
      </c>
    </row>
    <row r="204" spans="13:23" x14ac:dyDescent="0.25">
      <c r="M204" s="1">
        <v>45730.638888888891</v>
      </c>
      <c r="W204" s="1">
        <v>45730.638888888891</v>
      </c>
    </row>
    <row r="205" spans="13:23" x14ac:dyDescent="0.25">
      <c r="M205" s="1">
        <v>45730.638888888891</v>
      </c>
      <c r="W205" s="1">
        <v>45730.638888888891</v>
      </c>
    </row>
    <row r="206" spans="13:23" x14ac:dyDescent="0.25">
      <c r="M206" s="1">
        <v>45730.694444444445</v>
      </c>
      <c r="W206" s="1">
        <v>45730.694444444445</v>
      </c>
    </row>
    <row r="207" spans="13:23" x14ac:dyDescent="0.25">
      <c r="M207" s="1">
        <v>45730.694444444445</v>
      </c>
      <c r="W207" s="1">
        <v>45730.694444444445</v>
      </c>
    </row>
    <row r="208" spans="13:23" x14ac:dyDescent="0.25">
      <c r="M208" s="1">
        <v>45730.722222222219</v>
      </c>
      <c r="W208" s="1">
        <v>45730.722222222219</v>
      </c>
    </row>
    <row r="209" spans="13:23" x14ac:dyDescent="0.25">
      <c r="M209" s="1">
        <v>45730.722222222219</v>
      </c>
      <c r="W209" s="1">
        <v>45730.722222222219</v>
      </c>
    </row>
    <row r="210" spans="13:23" x14ac:dyDescent="0.25">
      <c r="M210" s="1">
        <v>45730.722222222219</v>
      </c>
      <c r="W210" s="1">
        <v>45730.722222222219</v>
      </c>
    </row>
    <row r="211" spans="13:23" x14ac:dyDescent="0.25">
      <c r="M211" s="1">
        <v>45730.722222222219</v>
      </c>
      <c r="W211" s="1">
        <v>45730.722222222219</v>
      </c>
    </row>
    <row r="212" spans="13:23" x14ac:dyDescent="0.25">
      <c r="M212" s="1">
        <v>45730.722222222219</v>
      </c>
      <c r="W212" s="1">
        <v>45730.722222222219</v>
      </c>
    </row>
    <row r="213" spans="13:23" x14ac:dyDescent="0.25">
      <c r="M213" s="1">
        <v>45730.722222222219</v>
      </c>
      <c r="W213" s="1">
        <v>45730.722222222219</v>
      </c>
    </row>
    <row r="214" spans="13:23" x14ac:dyDescent="0.25">
      <c r="M214" s="1">
        <v>45730.722222222219</v>
      </c>
      <c r="W214" s="1">
        <v>45730.722222222219</v>
      </c>
    </row>
    <row r="215" spans="13:23" x14ac:dyDescent="0.25">
      <c r="M215" s="1">
        <v>45730.722222222219</v>
      </c>
      <c r="W215" s="1">
        <v>45730.722222222219</v>
      </c>
    </row>
    <row r="216" spans="13:23" x14ac:dyDescent="0.25">
      <c r="M216" s="1">
        <v>45730.722222222219</v>
      </c>
      <c r="W216" s="1">
        <v>45730.722222222219</v>
      </c>
    </row>
    <row r="217" spans="13:23" x14ac:dyDescent="0.25">
      <c r="M217" s="1">
        <v>45730.722222222219</v>
      </c>
      <c r="W217" s="1">
        <v>45730.722222222219</v>
      </c>
    </row>
  </sheetData>
  <sortState xmlns:xlrd2="http://schemas.microsoft.com/office/spreadsheetml/2017/richdata2" ref="O2:Q29">
    <sortCondition ref="O2:O2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4</vt:i4>
      </vt:variant>
    </vt:vector>
  </HeadingPairs>
  <TitlesOfParts>
    <vt:vector size="7" baseType="lpstr">
      <vt:lpstr>2025 Kelly Default</vt:lpstr>
      <vt:lpstr>2025 Unit Win Default</vt:lpstr>
      <vt:lpstr>Summary</vt:lpstr>
      <vt:lpstr>Chart1</vt:lpstr>
      <vt:lpstr>Chart2</vt:lpstr>
      <vt:lpstr>Chart3</vt:lpstr>
      <vt:lpstr>Chart4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Brownlee</dc:creator>
  <cp:lastModifiedBy>Thomas Brownlee</cp:lastModifiedBy>
  <dcterms:created xsi:type="dcterms:W3CDTF">2015-06-05T18:17:20Z</dcterms:created>
  <dcterms:modified xsi:type="dcterms:W3CDTF">2025-03-17T16:51:41Z</dcterms:modified>
</cp:coreProperties>
</file>